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PQXF0B\drose\EXCEL\Excell 2019\"/>
    </mc:Choice>
  </mc:AlternateContent>
  <xr:revisionPtr revIDLastSave="0" documentId="8_{0135D4D7-4E00-4FC3-8D7B-7136F2FF8C46}" xr6:coauthVersionLast="41" xr6:coauthVersionMax="41" xr10:uidLastSave="{00000000-0000-0000-0000-000000000000}"/>
  <bookViews>
    <workbookView xWindow="5535" yWindow="75" windowWidth="19890" windowHeight="14355" xr2:uid="{00000000-000D-0000-FFFF-FFFF00000000}"/>
  </bookViews>
  <sheets>
    <sheet name="DEVCOSTBUDGET" sheetId="1" r:id="rId1"/>
  </sheets>
  <definedNames>
    <definedName name="_xlnm.Print_Area" localSheetId="0">DEVCOSTBUDGET!$A$1:$J$168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1" l="1"/>
  <c r="G103" i="1"/>
  <c r="G105" i="1"/>
  <c r="G104" i="1"/>
  <c r="G99" i="1"/>
  <c r="G69" i="1"/>
  <c r="G70" i="1"/>
  <c r="G24" i="1"/>
  <c r="G11" i="1"/>
  <c r="I49" i="1" l="1"/>
  <c r="J49" i="1"/>
  <c r="I164" i="1" l="1"/>
  <c r="F149" i="1" s="1"/>
  <c r="G13" i="1"/>
  <c r="G12" i="1"/>
  <c r="G10" i="1"/>
  <c r="G9" i="1"/>
  <c r="G26" i="1"/>
  <c r="G25" i="1"/>
  <c r="G23" i="1"/>
  <c r="E14" i="1"/>
  <c r="F14" i="1"/>
  <c r="I14" i="1"/>
  <c r="J14" i="1"/>
  <c r="G14" i="1" l="1"/>
  <c r="I108" i="1" l="1"/>
  <c r="E164" i="1"/>
  <c r="E149" i="1" s="1"/>
  <c r="F136" i="1" l="1"/>
  <c r="E136" i="1"/>
  <c r="G135" i="1"/>
  <c r="G134" i="1"/>
  <c r="G133" i="1"/>
  <c r="G132" i="1"/>
  <c r="G131" i="1"/>
  <c r="J124" i="1"/>
  <c r="I124" i="1"/>
  <c r="F124" i="1"/>
  <c r="E124" i="1"/>
  <c r="G123" i="1"/>
  <c r="G121" i="1"/>
  <c r="G120" i="1"/>
  <c r="G119" i="1"/>
  <c r="J116" i="1"/>
  <c r="I116" i="1"/>
  <c r="F116" i="1"/>
  <c r="E116" i="1"/>
  <c r="G115" i="1"/>
  <c r="G114" i="1"/>
  <c r="G113" i="1"/>
  <c r="G112" i="1"/>
  <c r="G111" i="1"/>
  <c r="J108" i="1"/>
  <c r="F108" i="1"/>
  <c r="E108" i="1"/>
  <c r="G107" i="1"/>
  <c r="G106" i="1"/>
  <c r="G102" i="1"/>
  <c r="G101" i="1"/>
  <c r="G100" i="1"/>
  <c r="G98" i="1"/>
  <c r="G97" i="1"/>
  <c r="G96" i="1"/>
  <c r="J85" i="1"/>
  <c r="I85" i="1"/>
  <c r="F85" i="1"/>
  <c r="E85" i="1"/>
  <c r="G84" i="1"/>
  <c r="G83" i="1"/>
  <c r="G82" i="1"/>
  <c r="G81" i="1"/>
  <c r="G80" i="1"/>
  <c r="G79" i="1"/>
  <c r="G78" i="1"/>
  <c r="G77" i="1"/>
  <c r="G76" i="1"/>
  <c r="G75" i="1"/>
  <c r="J72" i="1"/>
  <c r="I72" i="1"/>
  <c r="F72" i="1"/>
  <c r="E72" i="1"/>
  <c r="G71" i="1"/>
  <c r="G68" i="1"/>
  <c r="G67" i="1"/>
  <c r="G66" i="1"/>
  <c r="G65" i="1"/>
  <c r="G64" i="1"/>
  <c r="J61" i="1"/>
  <c r="I61" i="1"/>
  <c r="F61" i="1"/>
  <c r="E61" i="1"/>
  <c r="G60" i="1"/>
  <c r="G59" i="1"/>
  <c r="G58" i="1"/>
  <c r="G57" i="1"/>
  <c r="G56" i="1"/>
  <c r="G55" i="1"/>
  <c r="G54" i="1"/>
  <c r="G53" i="1"/>
  <c r="G52" i="1"/>
  <c r="J39" i="1"/>
  <c r="I39" i="1"/>
  <c r="F39" i="1"/>
  <c r="E39" i="1"/>
  <c r="G38" i="1"/>
  <c r="G37" i="1"/>
  <c r="G36" i="1"/>
  <c r="G35" i="1"/>
  <c r="G34" i="1"/>
  <c r="G33" i="1"/>
  <c r="G32" i="1"/>
  <c r="G31" i="1"/>
  <c r="G30" i="1"/>
  <c r="J27" i="1"/>
  <c r="I27" i="1"/>
  <c r="F27" i="1"/>
  <c r="E27" i="1"/>
  <c r="G22" i="1"/>
  <c r="G21" i="1"/>
  <c r="G20" i="1"/>
  <c r="I138" i="1" l="1"/>
  <c r="G61" i="1"/>
  <c r="G124" i="1"/>
  <c r="J43" i="1"/>
  <c r="J42" i="1"/>
  <c r="J41" i="1"/>
  <c r="J138" i="1"/>
  <c r="G39" i="1"/>
  <c r="E138" i="1"/>
  <c r="F138" i="1"/>
  <c r="G85" i="1"/>
  <c r="G72" i="1"/>
  <c r="G108" i="1"/>
  <c r="G116" i="1"/>
  <c r="G136" i="1"/>
  <c r="G27" i="1"/>
  <c r="J146" i="1" l="1"/>
  <c r="J148" i="1" s="1"/>
  <c r="J150" i="1" s="1"/>
  <c r="J152" i="1" s="1"/>
  <c r="I146" i="1"/>
  <c r="I148" i="1" s="1"/>
  <c r="I150" i="1" s="1"/>
  <c r="I152" i="1" s="1"/>
  <c r="G138" i="1"/>
  <c r="I153" i="1" l="1"/>
  <c r="I155" i="1" s="1"/>
  <c r="H103" i="1"/>
  <c r="I167" i="1"/>
  <c r="E167" i="1" s="1"/>
  <c r="H104" i="1"/>
  <c r="H105" i="1"/>
  <c r="H69" i="1"/>
  <c r="H99" i="1"/>
  <c r="H24" i="1"/>
  <c r="H70" i="1"/>
  <c r="H11" i="1"/>
  <c r="H9" i="1"/>
  <c r="H13" i="1"/>
  <c r="J126" i="1"/>
  <c r="H135" i="1"/>
  <c r="H133" i="1"/>
  <c r="H131" i="1"/>
  <c r="H96" i="1"/>
  <c r="H114" i="1"/>
  <c r="H106" i="1"/>
  <c r="H112" i="1"/>
  <c r="H98" i="1"/>
  <c r="H77" i="1"/>
  <c r="H101" i="1"/>
  <c r="H75" i="1"/>
  <c r="H81" i="1"/>
  <c r="H79" i="1"/>
  <c r="H83" i="1"/>
  <c r="H66" i="1"/>
  <c r="H52" i="1"/>
  <c r="H64" i="1"/>
  <c r="H68" i="1"/>
  <c r="H54" i="1"/>
  <c r="H56" i="1"/>
  <c r="H58" i="1"/>
  <c r="H38" i="1"/>
  <c r="H60" i="1"/>
  <c r="H36" i="1"/>
  <c r="H31" i="1"/>
  <c r="H22" i="1"/>
  <c r="H12" i="1"/>
  <c r="H20" i="1"/>
  <c r="H25" i="1"/>
  <c r="H134" i="1"/>
  <c r="H115" i="1"/>
  <c r="H132" i="1"/>
  <c r="H111" i="1"/>
  <c r="H113" i="1"/>
  <c r="H100" i="1"/>
  <c r="H97" i="1"/>
  <c r="H102" i="1"/>
  <c r="H107" i="1"/>
  <c r="H78" i="1"/>
  <c r="H82" i="1"/>
  <c r="H65" i="1"/>
  <c r="H76" i="1"/>
  <c r="H80" i="1"/>
  <c r="H84" i="1"/>
  <c r="H71" i="1"/>
  <c r="H67" i="1"/>
  <c r="H55" i="1"/>
  <c r="H59" i="1"/>
  <c r="H53" i="1"/>
  <c r="H57" i="1"/>
  <c r="H37" i="1"/>
  <c r="H21" i="1"/>
  <c r="H30" i="1"/>
  <c r="H26" i="1"/>
  <c r="H32" i="1"/>
  <c r="H23" i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tgreen</author>
    <author>garrington</author>
  </authors>
  <commentList>
    <comment ref="I2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ADFA:  Enter basis amounts here.  They will NOT populate automatically.
</t>
        </r>
      </text>
    </comment>
    <comment ref="J2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ADFA:  Enter basis amounts.  These will not populate automatically.
</t>
        </r>
      </text>
    </comment>
    <comment ref="I9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ADFA: Enter basis amounts here. They will NOT populate automatically.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ADFA: Enter basis amounts here. They will NOT populate automatically.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ADFA:</t>
        </r>
        <r>
          <rPr>
            <sz val="8"/>
            <color indexed="81"/>
            <rFont val="Tahoma"/>
            <family val="2"/>
          </rPr>
          <t xml:space="preserve">
130% or 100%
</t>
        </r>
      </text>
    </comment>
    <comment ref="F15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ADFA:</t>
        </r>
        <r>
          <rPr>
            <sz val="8"/>
            <color indexed="81"/>
            <rFont val="Tahoma"/>
            <family val="2"/>
          </rPr>
          <t xml:space="preserve">
enter the applicable percentage
</t>
        </r>
      </text>
    </comment>
    <comment ref="G151" authorId="0" shapeId="0" xr:uid="{959CB48D-B21F-495F-895D-D3FFDB374CFE}">
      <text>
        <r>
          <rPr>
            <b/>
            <sz val="8"/>
            <color indexed="81"/>
            <rFont val="Tahoma"/>
            <family val="2"/>
          </rPr>
          <t>ADFA:</t>
        </r>
        <r>
          <rPr>
            <sz val="8"/>
            <color indexed="81"/>
            <rFont val="Tahoma"/>
            <family val="2"/>
          </rPr>
          <t xml:space="preserve">
enter the applicable percentage
</t>
        </r>
      </text>
    </comment>
  </commentList>
</comments>
</file>

<file path=xl/sharedStrings.xml><?xml version="1.0" encoding="utf-8"?>
<sst xmlns="http://schemas.openxmlformats.org/spreadsheetml/2006/main" count="195" uniqueCount="127">
  <si>
    <t>Eligible Basis</t>
  </si>
  <si>
    <t>%</t>
  </si>
  <si>
    <t>HOME</t>
  </si>
  <si>
    <t>Other</t>
  </si>
  <si>
    <t>Total</t>
  </si>
  <si>
    <t>of</t>
  </si>
  <si>
    <t>Itemized Cost</t>
  </si>
  <si>
    <t>Costs</t>
  </si>
  <si>
    <t>Cost</t>
  </si>
  <si>
    <t>TDC</t>
  </si>
  <si>
    <t>Acquisition</t>
  </si>
  <si>
    <t>HARD KEY THESE TWO COLUMNS</t>
  </si>
  <si>
    <t>Purchase of land</t>
  </si>
  <si>
    <t>Other:</t>
  </si>
  <si>
    <t>Subtotal</t>
  </si>
  <si>
    <t>Land Preparation Costs</t>
  </si>
  <si>
    <t>Site Work</t>
  </si>
  <si>
    <t>On-Site Infrastructure</t>
  </si>
  <si>
    <t>Off-site Infrastructure</t>
  </si>
  <si>
    <t>Demolition</t>
  </si>
  <si>
    <t>Rehabilitation &amp; New Construction</t>
  </si>
  <si>
    <t>New Building</t>
  </si>
  <si>
    <t>Rehabilitation</t>
  </si>
  <si>
    <t>Accessory Building</t>
  </si>
  <si>
    <t>General Requirements* (Max. 7%)</t>
  </si>
  <si>
    <t>Contractor Overhead** (Max. 4%)</t>
  </si>
  <si>
    <t>Contractor Profit*** (Max. 10%)</t>
  </si>
  <si>
    <t>max. General Requirements</t>
  </si>
  <si>
    <t>max. Contractor Overhead</t>
  </si>
  <si>
    <t>max. Contractor Profit</t>
  </si>
  <si>
    <t>Contingency</t>
  </si>
  <si>
    <t>Hard Costs Construction Contingency</t>
  </si>
  <si>
    <t>Soft Costs Contingency</t>
  </si>
  <si>
    <t>Architectural, Engineering &amp; Legal Fees</t>
  </si>
  <si>
    <t>Architect Fee - Design</t>
  </si>
  <si>
    <t>Architect Fee - Supervision</t>
  </si>
  <si>
    <t>Engineering Fees</t>
  </si>
  <si>
    <t>Attorney Fees</t>
  </si>
  <si>
    <t>Interim Costs</t>
  </si>
  <si>
    <t>Construction Insurance</t>
  </si>
  <si>
    <t>Construction Interest</t>
  </si>
  <si>
    <t>Construction Loan Origination Fee</t>
  </si>
  <si>
    <t>Construction Loan Credit Enhancement</t>
  </si>
  <si>
    <t>Real Estate Taxes</t>
  </si>
  <si>
    <t>Financing Fees and Expenses</t>
  </si>
  <si>
    <t>Bond Premium</t>
  </si>
  <si>
    <t>Credit Report</t>
  </si>
  <si>
    <t>Permanent Loan Origination Fee</t>
  </si>
  <si>
    <t>Permanent Loan Credit Enhancement</t>
  </si>
  <si>
    <t>Cost of Issue/Underwriters Discount</t>
  </si>
  <si>
    <t>Title and Recording</t>
  </si>
  <si>
    <t>Bond Counsel's Fee</t>
  </si>
  <si>
    <t>Soft Costs</t>
  </si>
  <si>
    <t>Property Appraisal</t>
  </si>
  <si>
    <t>Market Study</t>
  </si>
  <si>
    <t>Environmental Report</t>
  </si>
  <si>
    <t>Tax Credit Fees</t>
  </si>
  <si>
    <t>Compliance/Monitoring Fee</t>
  </si>
  <si>
    <t>Lease-Up Expense &amp; Marketing</t>
  </si>
  <si>
    <t>Syndication Costs</t>
  </si>
  <si>
    <t>Organizational</t>
  </si>
  <si>
    <t>Bridge Loan Fees &amp; Expenses</t>
  </si>
  <si>
    <t>Tax Opinion</t>
  </si>
  <si>
    <t xml:space="preserve">Developer and Consultant Fees </t>
  </si>
  <si>
    <t>Developer's Fee**** (cannot exceed max)</t>
  </si>
  <si>
    <t>Developer's Overhead</t>
  </si>
  <si>
    <t>Consultant's Fee</t>
  </si>
  <si>
    <t>max. Developer Fee</t>
  </si>
  <si>
    <t>Development Reserves</t>
  </si>
  <si>
    <t>Replacement Reserves</t>
  </si>
  <si>
    <t>Lease-up Reserve</t>
  </si>
  <si>
    <t>Other Reserve:</t>
  </si>
  <si>
    <t>Total Development Cost Budget</t>
  </si>
  <si>
    <t>Less portion of federal grant used to finance qualifying development costs</t>
  </si>
  <si>
    <t>List Grant:</t>
  </si>
  <si>
    <t>enter as negative number&gt;&gt;</t>
  </si>
  <si>
    <t>Less amount of non-qualified non-recourse financing.</t>
  </si>
  <si>
    <t>Less amount of non-qualified units of higher quality</t>
  </si>
  <si>
    <t>Less non-qualifying excess portion of higher quality units</t>
  </si>
  <si>
    <t>Less Historic Tax Credit (Residential Portion Only)</t>
  </si>
  <si>
    <t>Net Eligible Basis</t>
  </si>
  <si>
    <t>130% Adjustment for high cost area (QCTs and DDAs)</t>
  </si>
  <si>
    <t>Total Eligible Basis</t>
  </si>
  <si>
    <t>Lower of two</t>
  </si>
  <si>
    <t>Total Qualified Basis</t>
  </si>
  <si>
    <t>Multiplied by the Applicable Percentage</t>
  </si>
  <si>
    <t>Annual Federal Tax Credits Requested</t>
  </si>
  <si>
    <t>Total Credits Requested</t>
  </si>
  <si>
    <t>Applicable Development Credit Cap</t>
  </si>
  <si>
    <t>enter here&gt;&gt;&gt;&gt;</t>
  </si>
  <si>
    <t>Total Annual Federal Tax Credits Requested*</t>
  </si>
  <si>
    <t>*This amount is the lesser of the total amount of federal credits requested or applicable development credit cap.</t>
  </si>
  <si>
    <t>State Tax Credits Requested (20% of Federal)</t>
  </si>
  <si>
    <t>Percentage of LIHTC Units:</t>
  </si>
  <si>
    <t>Percentage of LIHTC Sq. Ft.:</t>
  </si>
  <si>
    <t>No. of LIHTC Units excluding manager units(s):</t>
  </si>
  <si>
    <t>9% LIHTC</t>
  </si>
  <si>
    <t>FF&amp;E:</t>
  </si>
  <si>
    <t>Survey</t>
  </si>
  <si>
    <t>Operating Deficit Reserve</t>
  </si>
  <si>
    <t>FINAL DEVELOPMENT COSTS</t>
  </si>
  <si>
    <t>The cost of purchase for land and buildings may not exceed the appraised value.  ADFA utilizes the as-is, restricted market value</t>
  </si>
  <si>
    <t>as the appraised value.  If financed with RD, the value of the RD subsidy is included. The amount included shall be the lesser of:</t>
  </si>
  <si>
    <t>(1) Purchase Price or (2) Appraised Value.</t>
  </si>
  <si>
    <r>
      <rPr>
        <b/>
        <u/>
        <sz val="11"/>
        <color theme="1"/>
        <rFont val="Times New Roman"/>
        <family val="1"/>
      </rPr>
      <t>*General Requirements</t>
    </r>
    <r>
      <rPr>
        <b/>
        <sz val="11"/>
        <color theme="1"/>
        <rFont val="Times New Roman"/>
        <family val="1"/>
      </rPr>
      <t xml:space="preserve"> can be no more than 7% of the total of Hard Costs which include:  Site Work, On-Site Infrastructure,</t>
    </r>
  </si>
  <si>
    <r>
      <rPr>
        <b/>
        <u/>
        <sz val="11"/>
        <color theme="1"/>
        <rFont val="Times New Roman"/>
        <family val="1"/>
      </rPr>
      <t>**Contractor Overhead</t>
    </r>
    <r>
      <rPr>
        <b/>
        <sz val="11"/>
        <color theme="1"/>
        <rFont val="Times New Roman"/>
        <family val="1"/>
      </rPr>
      <t xml:space="preserve"> can be no more than 4% of the total of Hard Costs defined above plus General Requirements</t>
    </r>
  </si>
  <si>
    <r>
      <rPr>
        <b/>
        <u/>
        <sz val="11"/>
        <color theme="1"/>
        <rFont val="Times New Roman"/>
        <family val="1"/>
      </rPr>
      <t>***Contractor Profit</t>
    </r>
    <r>
      <rPr>
        <b/>
        <sz val="11"/>
        <color theme="1"/>
        <rFont val="Times New Roman"/>
        <family val="1"/>
      </rPr>
      <t xml:space="preserve"> can be no more than 10% of Hard Costs defined above plus General Requirements</t>
    </r>
  </si>
  <si>
    <t>Demolition, New Building, Rehabilitation, Accessory Building and Hard Costs Construction Contingency</t>
  </si>
  <si>
    <t>Development Costs, less Syndication Costs, less Developer and Consultant Fees Total, less Development Reserves Total.</t>
  </si>
  <si>
    <t>Purchase of buildings</t>
  </si>
  <si>
    <t>Final Development Costs continued . . .</t>
  </si>
  <si>
    <t>Total LIHTC Residential Floor Area:</t>
  </si>
  <si>
    <t>Total Residential Floor area:</t>
  </si>
  <si>
    <t>Total No. of Units excluding manager unit(s):</t>
  </si>
  <si>
    <t>Multiplied by Applicable Fraction</t>
  </si>
  <si>
    <t>APPLICABLE FRACTION COMPUTATION</t>
  </si>
  <si>
    <t>Inspections</t>
  </si>
  <si>
    <t>of Property</t>
  </si>
  <si>
    <t>New Construction</t>
  </si>
  <si>
    <t>and/or</t>
  </si>
  <si>
    <t>Accounting</t>
  </si>
  <si>
    <t>Cost Certification</t>
  </si>
  <si>
    <t>Total No. of Units</t>
  </si>
  <si>
    <t>COST PER UNIT COMPUTATION</t>
  </si>
  <si>
    <t>Soil Report</t>
  </si>
  <si>
    <t>****Total Developer and Consultant Fee can be no more than 15% of the Net Development Costs, which is the Total</t>
  </si>
  <si>
    <t>effective 10/22/2018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</si>
</sst>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u/>
      <sz val="12"/>
      <color theme="1"/>
      <name val="Times New Roman"/>
      <family val="1"/>
    </font>
    <font>
      <sz val="12"/>
      <color theme="4" tint="0.7999816888943144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2">
    <xf numFmtId="0" fontId="0" fillId="0" borderId="0" xfId="0"/>
    <xf numFmtId="41" fontId="19" fillId="3" borderId="13" xfId="1" applyNumberFormat="1" applyFont="1" applyFill="1" applyBorder="1" applyAlignment="1" applyProtection="1">
      <alignment horizontal="right"/>
      <protection locked="0"/>
    </xf>
    <xf numFmtId="41" fontId="19" fillId="0" borderId="13" xfId="1" applyNumberFormat="1" applyFont="1" applyFill="1" applyBorder="1" applyAlignment="1" applyProtection="1">
      <alignment horizontal="right"/>
    </xf>
    <xf numFmtId="41" fontId="19" fillId="3" borderId="14" xfId="1" applyNumberFormat="1" applyFont="1" applyFill="1" applyBorder="1" applyAlignment="1" applyProtection="1">
      <alignment horizontal="right"/>
      <protection locked="0"/>
    </xf>
    <xf numFmtId="41" fontId="19" fillId="3" borderId="13" xfId="0" applyNumberFormat="1" applyFont="1" applyFill="1" applyBorder="1" applyAlignment="1" applyProtection="1">
      <alignment horizontal="right"/>
      <protection locked="0"/>
    </xf>
    <xf numFmtId="41" fontId="19" fillId="3" borderId="14" xfId="0" applyNumberFormat="1" applyFont="1" applyFill="1" applyBorder="1" applyAlignment="1" applyProtection="1">
      <alignment horizontal="right"/>
      <protection locked="0"/>
    </xf>
    <xf numFmtId="165" fontId="10" fillId="4" borderId="9" xfId="3" applyNumberFormat="1" applyFont="1" applyFill="1" applyBorder="1" applyProtection="1"/>
    <xf numFmtId="0" fontId="10" fillId="0" borderId="15" xfId="0" applyNumberFormat="1" applyFont="1" applyFill="1" applyBorder="1" applyAlignment="1" applyProtection="1">
      <alignment horizontal="left"/>
    </xf>
    <xf numFmtId="0" fontId="10" fillId="0" borderId="6" xfId="0" applyNumberFormat="1" applyFont="1" applyFill="1" applyBorder="1" applyAlignment="1" applyProtection="1">
      <alignment horizontal="left"/>
    </xf>
    <xf numFmtId="165" fontId="19" fillId="4" borderId="9" xfId="3" applyNumberFormat="1" applyFont="1" applyFill="1" applyBorder="1" applyProtection="1"/>
    <xf numFmtId="0" fontId="10" fillId="0" borderId="1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0" fillId="4" borderId="9" xfId="0" applyFont="1" applyFill="1" applyBorder="1" applyProtection="1"/>
    <xf numFmtId="164" fontId="10" fillId="0" borderId="0" xfId="1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0" fillId="0" borderId="0" xfId="3" applyNumberFormat="1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65" fontId="0" fillId="0" borderId="11" xfId="3" applyNumberFormat="1" applyFont="1" applyFill="1" applyBorder="1" applyProtection="1"/>
    <xf numFmtId="0" fontId="0" fillId="0" borderId="12" xfId="0" applyFill="1" applyBorder="1" applyProtection="1"/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41" fontId="19" fillId="4" borderId="1" xfId="0" applyNumberFormat="1" applyFont="1" applyFill="1" applyBorder="1" applyProtection="1"/>
    <xf numFmtId="41" fontId="19" fillId="4" borderId="3" xfId="0" applyNumberFormat="1" applyFont="1" applyFill="1" applyBorder="1" applyProtection="1"/>
    <xf numFmtId="41" fontId="23" fillId="4" borderId="1" xfId="0" applyNumberFormat="1" applyFont="1" applyFill="1" applyBorder="1" applyProtection="1"/>
    <xf numFmtId="41" fontId="23" fillId="4" borderId="3" xfId="0" applyNumberFormat="1" applyFont="1" applyFill="1" applyBorder="1" applyProtection="1"/>
    <xf numFmtId="41" fontId="23" fillId="4" borderId="7" xfId="0" applyNumberFormat="1" applyFont="1" applyFill="1" applyBorder="1" applyProtection="1"/>
    <xf numFmtId="41" fontId="23" fillId="4" borderId="8" xfId="0" applyNumberFormat="1" applyFont="1" applyFill="1" applyBorder="1" applyProtection="1"/>
    <xf numFmtId="0" fontId="10" fillId="4" borderId="1" xfId="0" applyFont="1" applyFill="1" applyBorder="1" applyProtection="1"/>
    <xf numFmtId="0" fontId="10" fillId="4" borderId="3" xfId="0" applyFont="1" applyFill="1" applyBorder="1" applyProtection="1"/>
    <xf numFmtId="0" fontId="10" fillId="4" borderId="10" xfId="0" applyFont="1" applyFill="1" applyBorder="1" applyProtection="1"/>
    <xf numFmtId="0" fontId="10" fillId="4" borderId="12" xfId="0" applyFont="1" applyFill="1" applyBorder="1" applyProtection="1"/>
    <xf numFmtId="165" fontId="19" fillId="5" borderId="13" xfId="3" applyNumberFormat="1" applyFont="1" applyFill="1" applyBorder="1" applyAlignment="1" applyProtection="1">
      <alignment horizontal="center"/>
    </xf>
    <xf numFmtId="165" fontId="19" fillId="5" borderId="9" xfId="3" applyNumberFormat="1" applyFont="1" applyFill="1" applyBorder="1" applyAlignment="1" applyProtection="1">
      <alignment horizontal="center"/>
    </xf>
    <xf numFmtId="0" fontId="18" fillId="2" borderId="7" xfId="0" applyFont="1" applyFill="1" applyBorder="1" applyProtection="1"/>
    <xf numFmtId="0" fontId="19" fillId="2" borderId="0" xfId="0" applyFont="1" applyFill="1" applyBorder="1" applyProtection="1"/>
    <xf numFmtId="164" fontId="19" fillId="2" borderId="8" xfId="1" applyNumberFormat="1" applyFont="1" applyFill="1" applyBorder="1" applyProtection="1"/>
    <xf numFmtId="164" fontId="10" fillId="2" borderId="4" xfId="1" applyNumberFormat="1" applyFont="1" applyFill="1" applyBorder="1" applyProtection="1"/>
    <xf numFmtId="165" fontId="10" fillId="2" borderId="9" xfId="3" applyNumberFormat="1" applyFont="1" applyFill="1" applyBorder="1" applyAlignment="1" applyProtection="1">
      <alignment horizontal="center"/>
    </xf>
    <xf numFmtId="0" fontId="10" fillId="0" borderId="10" xfId="0" applyFont="1" applyBorder="1" applyProtection="1"/>
    <xf numFmtId="0" fontId="19" fillId="0" borderId="11" xfId="0" applyFont="1" applyBorder="1" applyProtection="1"/>
    <xf numFmtId="164" fontId="19" fillId="0" borderId="12" xfId="1" applyNumberFormat="1" applyFont="1" applyFill="1" applyBorder="1" applyProtection="1"/>
    <xf numFmtId="0" fontId="10" fillId="0" borderId="5" xfId="0" applyFont="1" applyBorder="1" applyProtection="1"/>
    <xf numFmtId="0" fontId="19" fillId="0" borderId="15" xfId="0" applyFont="1" applyBorder="1" applyProtection="1"/>
    <xf numFmtId="164" fontId="19" fillId="0" borderId="6" xfId="1" applyNumberFormat="1" applyFont="1" applyFill="1" applyBorder="1" applyProtection="1"/>
    <xf numFmtId="0" fontId="19" fillId="0" borderId="5" xfId="0" applyFont="1" applyBorder="1" applyProtection="1"/>
    <xf numFmtId="164" fontId="10" fillId="0" borderId="6" xfId="1" applyNumberFormat="1" applyFont="1" applyBorder="1" applyAlignment="1" applyProtection="1">
      <alignment horizontal="right"/>
    </xf>
    <xf numFmtId="165" fontId="10" fillId="2" borderId="4" xfId="3" applyNumberFormat="1" applyFont="1" applyFill="1" applyBorder="1" applyAlignment="1" applyProtection="1">
      <alignment horizontal="center"/>
    </xf>
    <xf numFmtId="41" fontId="10" fillId="2" borderId="14" xfId="0" applyNumberFormat="1" applyFont="1" applyFill="1" applyBorder="1" applyProtection="1"/>
    <xf numFmtId="37" fontId="19" fillId="5" borderId="13" xfId="1" applyNumberFormat="1" applyFont="1" applyFill="1" applyBorder="1" applyProtection="1"/>
    <xf numFmtId="37" fontId="19" fillId="5" borderId="13" xfId="0" applyNumberFormat="1" applyFont="1" applyFill="1" applyBorder="1" applyProtection="1"/>
    <xf numFmtId="10" fontId="10" fillId="0" borderId="11" xfId="3" applyNumberFormat="1" applyFont="1" applyFill="1" applyBorder="1" applyAlignment="1" applyProtection="1">
      <alignment horizontal="center"/>
    </xf>
    <xf numFmtId="10" fontId="10" fillId="0" borderId="12" xfId="3" applyNumberFormat="1" applyFont="1" applyFill="1" applyBorder="1" applyAlignment="1" applyProtection="1">
      <alignment horizontal="center"/>
    </xf>
    <xf numFmtId="10" fontId="19" fillId="3" borderId="14" xfId="3" applyNumberFormat="1" applyFont="1" applyFill="1" applyBorder="1" applyAlignment="1" applyProtection="1">
      <alignment horizontal="right"/>
      <protection locked="0"/>
    </xf>
    <xf numFmtId="9" fontId="19" fillId="3" borderId="13" xfId="2" applyNumberFormat="1" applyFont="1" applyFill="1" applyBorder="1" applyAlignment="1" applyProtection="1">
      <alignment horizontal="right"/>
      <protection locked="0"/>
    </xf>
    <xf numFmtId="165" fontId="6" fillId="0" borderId="0" xfId="3" applyNumberFormat="1" applyFont="1" applyFill="1" applyBorder="1" applyProtection="1"/>
    <xf numFmtId="0" fontId="6" fillId="0" borderId="0" xfId="0" applyFont="1" applyFill="1" applyBorder="1" applyProtection="1"/>
    <xf numFmtId="0" fontId="10" fillId="0" borderId="5" xfId="0" applyFont="1" applyFill="1" applyBorder="1" applyAlignment="1" applyProtection="1"/>
    <xf numFmtId="0" fontId="0" fillId="0" borderId="15" xfId="0" applyFill="1" applyBorder="1" applyAlignment="1" applyProtection="1"/>
    <xf numFmtId="0" fontId="0" fillId="0" borderId="6" xfId="0" applyFill="1" applyBorder="1" applyAlignment="1" applyProtection="1"/>
    <xf numFmtId="0" fontId="19" fillId="0" borderId="0" xfId="0" applyFont="1" applyFill="1" applyBorder="1" applyProtection="1"/>
    <xf numFmtId="165" fontId="19" fillId="0" borderId="0" xfId="3" applyNumberFormat="1" applyFont="1" applyFill="1" applyBorder="1" applyProtection="1"/>
    <xf numFmtId="0" fontId="19" fillId="0" borderId="1" xfId="0" applyFont="1" applyFill="1" applyBorder="1" applyProtection="1"/>
    <xf numFmtId="0" fontId="19" fillId="0" borderId="2" xfId="0" applyFont="1" applyFill="1" applyBorder="1" applyProtection="1"/>
    <xf numFmtId="0" fontId="15" fillId="0" borderId="2" xfId="0" applyFont="1" applyFill="1" applyBorder="1" applyProtection="1"/>
    <xf numFmtId="165" fontId="19" fillId="0" borderId="2" xfId="3" applyNumberFormat="1" applyFont="1" applyFill="1" applyBorder="1" applyProtection="1"/>
    <xf numFmtId="0" fontId="19" fillId="0" borderId="3" xfId="0" applyFont="1" applyFill="1" applyBorder="1" applyProtection="1"/>
    <xf numFmtId="42" fontId="19" fillId="0" borderId="8" xfId="0" applyNumberFormat="1" applyFont="1" applyFill="1" applyBorder="1" applyProtection="1"/>
    <xf numFmtId="0" fontId="19" fillId="0" borderId="10" xfId="0" applyFont="1" applyFill="1" applyBorder="1" applyProtection="1"/>
    <xf numFmtId="0" fontId="19" fillId="0" borderId="11" xfId="0" applyFont="1" applyFill="1" applyBorder="1" applyProtection="1"/>
    <xf numFmtId="165" fontId="19" fillId="0" borderId="11" xfId="3" applyNumberFormat="1" applyFont="1" applyFill="1" applyBorder="1" applyProtection="1"/>
    <xf numFmtId="0" fontId="19" fillId="0" borderId="12" xfId="0" applyFont="1" applyFill="1" applyBorder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165" fontId="0" fillId="0" borderId="0" xfId="3" applyNumberFormat="1" applyFont="1" applyProtection="1"/>
    <xf numFmtId="0" fontId="4" fillId="0" borderId="0" xfId="0" applyFont="1" applyProtection="1"/>
    <xf numFmtId="0" fontId="5" fillId="0" borderId="0" xfId="0" applyFont="1" applyProtection="1"/>
    <xf numFmtId="0" fontId="18" fillId="0" borderId="1" xfId="0" applyFont="1" applyBorder="1" applyAlignment="1" applyProtection="1">
      <alignment horizontal="left"/>
    </xf>
    <xf numFmtId="0" fontId="18" fillId="0" borderId="2" xfId="0" applyFont="1" applyBorder="1" applyProtection="1"/>
    <xf numFmtId="0" fontId="19" fillId="0" borderId="2" xfId="0" applyFont="1" applyBorder="1" applyProtection="1"/>
    <xf numFmtId="0" fontId="19" fillId="0" borderId="3" xfId="0" applyFont="1" applyBorder="1" applyProtection="1"/>
    <xf numFmtId="0" fontId="19" fillId="0" borderId="4" xfId="0" applyFont="1" applyBorder="1" applyProtection="1"/>
    <xf numFmtId="165" fontId="19" fillId="0" borderId="4" xfId="3" applyNumberFormat="1" applyFont="1" applyBorder="1" applyAlignment="1" applyProtection="1">
      <alignment horizontal="center"/>
    </xf>
    <xf numFmtId="0" fontId="18" fillId="0" borderId="7" xfId="0" applyFont="1" applyBorder="1" applyProtection="1"/>
    <xf numFmtId="0" fontId="18" fillId="0" borderId="8" xfId="0" applyFont="1" applyBorder="1" applyProtection="1"/>
    <xf numFmtId="0" fontId="19" fillId="0" borderId="9" xfId="0" applyFont="1" applyBorder="1" applyProtection="1"/>
    <xf numFmtId="0" fontId="19" fillId="0" borderId="9" xfId="0" applyFont="1" applyBorder="1" applyAlignment="1" applyProtection="1">
      <alignment horizontal="center"/>
    </xf>
    <xf numFmtId="165" fontId="10" fillId="0" borderId="9" xfId="3" quotePrefix="1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165" fontId="10" fillId="0" borderId="9" xfId="3" applyNumberFormat="1" applyFont="1" applyBorder="1" applyAlignment="1" applyProtection="1">
      <alignment horizontal="center"/>
    </xf>
    <xf numFmtId="0" fontId="10" fillId="0" borderId="9" xfId="0" quotePrefix="1" applyFont="1" applyBorder="1" applyAlignment="1" applyProtection="1">
      <alignment horizontal="center"/>
    </xf>
    <xf numFmtId="0" fontId="10" fillId="0" borderId="8" xfId="0" quotePrefix="1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165" fontId="10" fillId="0" borderId="13" xfId="3" applyNumberFormat="1" applyFont="1" applyBorder="1" applyAlignment="1" applyProtection="1">
      <alignment horizontal="center"/>
    </xf>
    <xf numFmtId="0" fontId="6" fillId="0" borderId="7" xfId="0" applyFont="1" applyBorder="1" applyProtection="1"/>
    <xf numFmtId="0" fontId="6" fillId="0" borderId="0" xfId="0" applyFont="1" applyBorder="1" applyProtection="1"/>
    <xf numFmtId="0" fontId="6" fillId="0" borderId="8" xfId="0" applyFont="1" applyBorder="1" applyProtection="1"/>
    <xf numFmtId="0" fontId="6" fillId="0" borderId="9" xfId="0" applyFont="1" applyBorder="1" applyProtection="1"/>
    <xf numFmtId="165" fontId="6" fillId="0" borderId="9" xfId="3" applyNumberFormat="1" applyFont="1" applyBorder="1" applyAlignment="1" applyProtection="1">
      <alignment horizontal="center"/>
    </xf>
    <xf numFmtId="0" fontId="19" fillId="2" borderId="8" xfId="0" applyFont="1" applyFill="1" applyBorder="1" applyProtection="1"/>
    <xf numFmtId="164" fontId="19" fillId="2" borderId="9" xfId="1" applyNumberFormat="1" applyFont="1" applyFill="1" applyBorder="1" applyProtection="1"/>
    <xf numFmtId="164" fontId="19" fillId="2" borderId="9" xfId="0" applyNumberFormat="1" applyFont="1" applyFill="1" applyBorder="1" applyProtection="1"/>
    <xf numFmtId="165" fontId="19" fillId="2" borderId="9" xfId="3" applyNumberFormat="1" applyFont="1" applyFill="1" applyBorder="1" applyAlignment="1" applyProtection="1">
      <alignment horizontal="center"/>
    </xf>
    <xf numFmtId="0" fontId="19" fillId="0" borderId="12" xfId="0" applyFont="1" applyBorder="1" applyProtection="1"/>
    <xf numFmtId="165" fontId="19" fillId="0" borderId="13" xfId="3" applyNumberFormat="1" applyFont="1" applyFill="1" applyBorder="1" applyAlignment="1" applyProtection="1">
      <alignment horizontal="center"/>
    </xf>
    <xf numFmtId="165" fontId="19" fillId="0" borderId="14" xfId="3" applyNumberFormat="1" applyFont="1" applyFill="1" applyBorder="1" applyAlignment="1" applyProtection="1">
      <alignment horizontal="center"/>
    </xf>
    <xf numFmtId="0" fontId="10" fillId="0" borderId="7" xfId="0" applyFont="1" applyBorder="1" applyProtection="1"/>
    <xf numFmtId="0" fontId="19" fillId="0" borderId="0" xfId="0" applyFont="1" applyBorder="1" applyProtection="1"/>
    <xf numFmtId="164" fontId="10" fillId="0" borderId="8" xfId="1" applyNumberFormat="1" applyFont="1" applyBorder="1" applyAlignment="1" applyProtection="1">
      <alignment horizontal="right"/>
    </xf>
    <xf numFmtId="42" fontId="10" fillId="2" borderId="14" xfId="0" applyNumberFormat="1" applyFont="1" applyFill="1" applyBorder="1" applyAlignment="1" applyProtection="1">
      <alignment horizontal="right"/>
    </xf>
    <xf numFmtId="165" fontId="19" fillId="2" borderId="0" xfId="3" applyNumberFormat="1" applyFont="1" applyFill="1" applyBorder="1" applyAlignment="1" applyProtection="1">
      <alignment horizontal="center"/>
    </xf>
    <xf numFmtId="41" fontId="10" fillId="2" borderId="14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Protection="1"/>
    <xf numFmtId="164" fontId="2" fillId="0" borderId="8" xfId="0" applyNumberFormat="1" applyFont="1" applyFill="1" applyBorder="1" applyProtection="1"/>
    <xf numFmtId="165" fontId="2" fillId="0" borderId="0" xfId="3" applyNumberFormat="1" applyFont="1" applyFill="1" applyBorder="1" applyAlignment="1" applyProtection="1">
      <alignment horizontal="center"/>
    </xf>
    <xf numFmtId="164" fontId="6" fillId="0" borderId="0" xfId="1" applyNumberFormat="1" applyFont="1" applyBorder="1" applyProtection="1"/>
    <xf numFmtId="164" fontId="13" fillId="0" borderId="0" xfId="1" applyNumberFormat="1" applyFont="1" applyBorder="1" applyProtection="1"/>
    <xf numFmtId="164" fontId="13" fillId="0" borderId="0" xfId="0" applyNumberFormat="1" applyFont="1" applyFill="1" applyBorder="1" applyProtection="1"/>
    <xf numFmtId="165" fontId="14" fillId="0" borderId="0" xfId="3" applyNumberFormat="1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8" xfId="0" applyFont="1" applyFill="1" applyBorder="1" applyProtection="1"/>
    <xf numFmtId="164" fontId="19" fillId="2" borderId="0" xfId="1" applyNumberFormat="1" applyFont="1" applyFill="1" applyBorder="1" applyProtection="1"/>
    <xf numFmtId="164" fontId="10" fillId="2" borderId="3" xfId="1" applyNumberFormat="1" applyFont="1" applyFill="1" applyBorder="1" applyProtection="1"/>
    <xf numFmtId="164" fontId="10" fillId="2" borderId="4" xfId="0" applyNumberFormat="1" applyFont="1" applyFill="1" applyBorder="1" applyProtection="1"/>
    <xf numFmtId="164" fontId="19" fillId="0" borderId="11" xfId="1" applyNumberFormat="1" applyFont="1" applyFill="1" applyBorder="1" applyProtection="1"/>
    <xf numFmtId="41" fontId="19" fillId="0" borderId="13" xfId="0" applyNumberFormat="1" applyFont="1" applyFill="1" applyBorder="1" applyAlignment="1" applyProtection="1">
      <alignment horizontal="right"/>
    </xf>
    <xf numFmtId="41" fontId="19" fillId="0" borderId="14" xfId="0" applyNumberFormat="1" applyFont="1" applyFill="1" applyBorder="1" applyAlignment="1" applyProtection="1">
      <alignment horizontal="right"/>
    </xf>
    <xf numFmtId="165" fontId="19" fillId="0" borderId="9" xfId="3" applyNumberFormat="1" applyFont="1" applyFill="1" applyBorder="1" applyAlignment="1" applyProtection="1">
      <alignment horizontal="center"/>
    </xf>
    <xf numFmtId="165" fontId="19" fillId="2" borderId="4" xfId="3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Protection="1"/>
    <xf numFmtId="164" fontId="13" fillId="0" borderId="9" xfId="1" applyNumberFormat="1" applyFont="1" applyBorder="1" applyProtection="1"/>
    <xf numFmtId="164" fontId="13" fillId="0" borderId="9" xfId="1" applyNumberFormat="1" applyFont="1" applyFill="1" applyBorder="1" applyProtection="1"/>
    <xf numFmtId="164" fontId="13" fillId="0" borderId="9" xfId="0" applyNumberFormat="1" applyFont="1" applyFill="1" applyBorder="1" applyProtection="1"/>
    <xf numFmtId="165" fontId="14" fillId="0" borderId="9" xfId="3" applyNumberFormat="1" applyFont="1" applyFill="1" applyBorder="1" applyAlignment="1" applyProtection="1">
      <alignment horizontal="center"/>
    </xf>
    <xf numFmtId="0" fontId="13" fillId="0" borderId="9" xfId="0" applyFont="1" applyFill="1" applyBorder="1" applyProtection="1"/>
    <xf numFmtId="0" fontId="19" fillId="0" borderId="7" xfId="0" applyFont="1" applyBorder="1" applyProtection="1"/>
    <xf numFmtId="0" fontId="15" fillId="0" borderId="0" xfId="0" applyFont="1" applyBorder="1" applyProtection="1"/>
    <xf numFmtId="164" fontId="9" fillId="0" borderId="8" xfId="1" applyNumberFormat="1" applyFont="1" applyBorder="1" applyAlignment="1" applyProtection="1">
      <alignment horizontal="right"/>
    </xf>
    <xf numFmtId="164" fontId="9" fillId="0" borderId="9" xfId="1" applyNumberFormat="1" applyFont="1" applyBorder="1" applyProtection="1"/>
    <xf numFmtId="164" fontId="9" fillId="0" borderId="7" xfId="1" applyNumberFormat="1" applyFont="1" applyBorder="1" applyAlignment="1" applyProtection="1">
      <alignment horizontal="right"/>
    </xf>
    <xf numFmtId="164" fontId="9" fillId="0" borderId="0" xfId="0" applyNumberFormat="1" applyFont="1" applyFill="1" applyBorder="1" applyProtection="1"/>
    <xf numFmtId="165" fontId="9" fillId="0" borderId="0" xfId="3" applyNumberFormat="1" applyFont="1" applyFill="1" applyBorder="1" applyAlignment="1" applyProtection="1">
      <alignment horizontal="center"/>
    </xf>
    <xf numFmtId="0" fontId="15" fillId="0" borderId="8" xfId="0" applyFont="1" applyBorder="1" applyProtection="1"/>
    <xf numFmtId="164" fontId="9" fillId="0" borderId="0" xfId="1" applyNumberFormat="1" applyFont="1" applyBorder="1" applyAlignment="1" applyProtection="1">
      <alignment horizontal="right"/>
    </xf>
    <xf numFmtId="164" fontId="9" fillId="0" borderId="0" xfId="1" applyNumberFormat="1" applyFont="1" applyBorder="1" applyProtection="1"/>
    <xf numFmtId="0" fontId="9" fillId="0" borderId="0" xfId="0" applyFont="1" applyBorder="1" applyAlignment="1" applyProtection="1">
      <alignment horizontal="right"/>
    </xf>
    <xf numFmtId="42" fontId="9" fillId="2" borderId="12" xfId="2" applyNumberFormat="1" applyFont="1" applyFill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4" fontId="7" fillId="0" borderId="0" xfId="1" applyNumberFormat="1" applyFont="1" applyBorder="1" applyProtection="1"/>
    <xf numFmtId="164" fontId="7" fillId="0" borderId="0" xfId="0" applyNumberFormat="1" applyFont="1" applyFill="1" applyBorder="1" applyProtection="1"/>
    <xf numFmtId="165" fontId="7" fillId="0" borderId="0" xfId="3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8" xfId="0" applyFont="1" applyFill="1" applyBorder="1" applyProtection="1"/>
    <xf numFmtId="164" fontId="6" fillId="0" borderId="0" xfId="1" applyNumberFormat="1" applyFont="1" applyFill="1" applyBorder="1" applyProtection="1"/>
    <xf numFmtId="164" fontId="7" fillId="0" borderId="1" xfId="1" applyNumberFormat="1" applyFont="1" applyBorder="1" applyProtection="1"/>
    <xf numFmtId="164" fontId="7" fillId="0" borderId="1" xfId="1" applyNumberFormat="1" applyFont="1" applyFill="1" applyBorder="1" applyProtection="1"/>
    <xf numFmtId="164" fontId="7" fillId="0" borderId="1" xfId="0" applyNumberFormat="1" applyFont="1" applyFill="1" applyBorder="1" applyProtection="1"/>
    <xf numFmtId="165" fontId="7" fillId="0" borderId="7" xfId="3" applyNumberFormat="1" applyFont="1" applyFill="1" applyBorder="1" applyAlignment="1" applyProtection="1">
      <alignment horizontal="center"/>
    </xf>
    <xf numFmtId="0" fontId="7" fillId="0" borderId="14" xfId="0" applyFont="1" applyFill="1" applyBorder="1" applyProtection="1"/>
    <xf numFmtId="0" fontId="22" fillId="2" borderId="0" xfId="0" applyFont="1" applyFill="1" applyBorder="1" applyProtection="1"/>
    <xf numFmtId="42" fontId="10" fillId="2" borderId="13" xfId="0" applyNumberFormat="1" applyFont="1" applyFill="1" applyBorder="1" applyAlignment="1" applyProtection="1">
      <alignment horizontal="right"/>
    </xf>
    <xf numFmtId="164" fontId="7" fillId="0" borderId="9" xfId="1" applyNumberFormat="1" applyFont="1" applyBorder="1" applyProtection="1"/>
    <xf numFmtId="164" fontId="7" fillId="0" borderId="9" xfId="1" applyNumberFormat="1" applyFont="1" applyFill="1" applyBorder="1" applyProtection="1"/>
    <xf numFmtId="164" fontId="7" fillId="0" borderId="9" xfId="0" applyNumberFormat="1" applyFont="1" applyFill="1" applyBorder="1" applyProtection="1"/>
    <xf numFmtId="165" fontId="6" fillId="0" borderId="9" xfId="3" applyNumberFormat="1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19" fillId="0" borderId="10" xfId="0" applyFont="1" applyBorder="1" applyProtection="1"/>
    <xf numFmtId="164" fontId="10" fillId="0" borderId="12" xfId="1" applyNumberFormat="1" applyFont="1" applyBorder="1" applyAlignment="1" applyProtection="1">
      <alignment horizontal="right"/>
    </xf>
    <xf numFmtId="41" fontId="10" fillId="2" borderId="13" xfId="0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>
      <alignment horizontal="left"/>
    </xf>
    <xf numFmtId="0" fontId="7" fillId="0" borderId="0" xfId="0" applyFont="1" applyBorder="1" applyProtection="1"/>
    <xf numFmtId="164" fontId="9" fillId="0" borderId="0" xfId="1" applyNumberFormat="1" applyFont="1" applyFill="1" applyBorder="1" applyProtection="1"/>
    <xf numFmtId="0" fontId="9" fillId="0" borderId="0" xfId="0" applyFont="1" applyFill="1" applyBorder="1" applyProtection="1"/>
    <xf numFmtId="0" fontId="15" fillId="0" borderId="0" xfId="0" applyFont="1" applyProtection="1"/>
    <xf numFmtId="165" fontId="15" fillId="0" borderId="0" xfId="3" applyNumberFormat="1" applyFont="1" applyProtection="1"/>
    <xf numFmtId="0" fontId="6" fillId="0" borderId="7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164" fontId="10" fillId="2" borderId="9" xfId="1" applyNumberFormat="1" applyFont="1" applyFill="1" applyBorder="1" applyProtection="1"/>
    <xf numFmtId="164" fontId="10" fillId="2" borderId="9" xfId="0" applyNumberFormat="1" applyFont="1" applyFill="1" applyBorder="1" applyProtection="1"/>
    <xf numFmtId="164" fontId="9" fillId="0" borderId="9" xfId="1" applyNumberFormat="1" applyFont="1" applyFill="1" applyBorder="1" applyProtection="1"/>
    <xf numFmtId="164" fontId="9" fillId="0" borderId="9" xfId="0" applyNumberFormat="1" applyFont="1" applyFill="1" applyBorder="1" applyProtection="1"/>
    <xf numFmtId="165" fontId="15" fillId="0" borderId="9" xfId="3" applyNumberFormat="1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0" fillId="2" borderId="1" xfId="0" applyFont="1" applyFill="1" applyBorder="1" applyProtection="1"/>
    <xf numFmtId="0" fontId="10" fillId="2" borderId="3" xfId="0" applyFont="1" applyFill="1" applyBorder="1" applyProtection="1"/>
    <xf numFmtId="165" fontId="9" fillId="0" borderId="9" xfId="3" applyNumberFormat="1" applyFont="1" applyFill="1" applyBorder="1" applyAlignment="1" applyProtection="1">
      <alignment horizontal="center"/>
    </xf>
    <xf numFmtId="165" fontId="10" fillId="5" borderId="9" xfId="3" applyNumberFormat="1" applyFont="1" applyFill="1" applyBorder="1" applyAlignment="1" applyProtection="1">
      <alignment horizontal="center"/>
    </xf>
    <xf numFmtId="164" fontId="15" fillId="0" borderId="0" xfId="1" applyNumberFormat="1" applyFont="1" applyFill="1" applyBorder="1" applyProtection="1"/>
    <xf numFmtId="0" fontId="9" fillId="0" borderId="8" xfId="0" applyFont="1" applyFill="1" applyBorder="1" applyProtection="1"/>
    <xf numFmtId="165" fontId="15" fillId="0" borderId="0" xfId="3" applyNumberFormat="1" applyFont="1" applyBorder="1" applyProtection="1"/>
    <xf numFmtId="42" fontId="9" fillId="2" borderId="12" xfId="2" applyNumberFormat="1" applyFont="1" applyFill="1" applyBorder="1" applyAlignment="1" applyProtection="1">
      <alignment horizontal="center"/>
    </xf>
    <xf numFmtId="165" fontId="9" fillId="0" borderId="0" xfId="3" applyNumberFormat="1" applyFont="1" applyBorder="1" applyProtection="1"/>
    <xf numFmtId="0" fontId="7" fillId="0" borderId="7" xfId="0" applyFont="1" applyBorder="1" applyProtection="1"/>
    <xf numFmtId="0" fontId="9" fillId="0" borderId="12" xfId="0" applyFont="1" applyFill="1" applyBorder="1" applyProtection="1"/>
    <xf numFmtId="0" fontId="10" fillId="2" borderId="9" xfId="0" applyFont="1" applyFill="1" applyBorder="1" applyAlignment="1" applyProtection="1">
      <alignment horizontal="left"/>
    </xf>
    <xf numFmtId="42" fontId="10" fillId="2" borderId="16" xfId="2" applyNumberFormat="1" applyFont="1" applyFill="1" applyBorder="1" applyAlignment="1" applyProtection="1">
      <alignment horizontal="right"/>
    </xf>
    <xf numFmtId="165" fontId="19" fillId="2" borderId="8" xfId="3" applyNumberFormat="1" applyFont="1" applyFill="1" applyBorder="1" applyAlignment="1" applyProtection="1">
      <alignment horizontal="center"/>
    </xf>
    <xf numFmtId="41" fontId="10" fillId="2" borderId="16" xfId="2" applyNumberFormat="1" applyFont="1" applyFill="1" applyBorder="1" applyAlignment="1" applyProtection="1">
      <alignment horizontal="right"/>
    </xf>
    <xf numFmtId="0" fontId="10" fillId="0" borderId="7" xfId="0" applyFont="1" applyFill="1" applyBorder="1" applyAlignment="1" applyProtection="1">
      <alignment horizontal="left"/>
    </xf>
    <xf numFmtId="166" fontId="10" fillId="0" borderId="0" xfId="2" applyNumberFormat="1" applyFont="1" applyFill="1" applyBorder="1" applyAlignment="1" applyProtection="1">
      <alignment horizontal="right"/>
    </xf>
    <xf numFmtId="165" fontId="19" fillId="0" borderId="0" xfId="3" applyNumberFormat="1" applyFont="1" applyFill="1" applyBorder="1" applyAlignment="1" applyProtection="1">
      <alignment horizontal="center"/>
    </xf>
    <xf numFmtId="166" fontId="10" fillId="0" borderId="8" xfId="2" applyNumberFormat="1" applyFont="1" applyFill="1" applyBorder="1" applyAlignment="1" applyProtection="1">
      <alignment horizontal="right"/>
    </xf>
    <xf numFmtId="165" fontId="19" fillId="0" borderId="0" xfId="3" applyNumberFormat="1" applyFont="1" applyBorder="1" applyProtection="1"/>
    <xf numFmtId="0" fontId="10" fillId="2" borderId="7" xfId="0" applyFont="1" applyFill="1" applyBorder="1" applyProtection="1"/>
    <xf numFmtId="165" fontId="19" fillId="2" borderId="0" xfId="3" applyNumberFormat="1" applyFont="1" applyFill="1" applyBorder="1" applyProtection="1"/>
    <xf numFmtId="41" fontId="10" fillId="2" borderId="13" xfId="2" applyNumberFormat="1" applyFont="1" applyFill="1" applyBorder="1" applyAlignment="1" applyProtection="1">
      <alignment horizontal="right"/>
    </xf>
    <xf numFmtId="0" fontId="10" fillId="0" borderId="7" xfId="0" quotePrefix="1" applyFont="1" applyBorder="1" applyProtection="1"/>
    <xf numFmtId="166" fontId="10" fillId="4" borderId="13" xfId="2" applyNumberFormat="1" applyFont="1" applyFill="1" applyBorder="1" applyProtection="1"/>
    <xf numFmtId="10" fontId="10" fillId="0" borderId="14" xfId="3" applyNumberFormat="1" applyFont="1" applyFill="1" applyBorder="1" applyProtection="1"/>
    <xf numFmtId="0" fontId="10" fillId="0" borderId="0" xfId="0" applyFont="1" applyBorder="1" applyProtection="1"/>
    <xf numFmtId="166" fontId="10" fillId="4" borderId="5" xfId="2" applyNumberFormat="1" applyFont="1" applyFill="1" applyBorder="1" applyProtection="1"/>
    <xf numFmtId="166" fontId="10" fillId="4" borderId="6" xfId="2" applyNumberFormat="1" applyFont="1" applyFill="1" applyBorder="1" applyProtection="1"/>
    <xf numFmtId="41" fontId="10" fillId="2" borderId="13" xfId="2" applyNumberFormat="1" applyFont="1" applyFill="1" applyBorder="1" applyProtection="1"/>
    <xf numFmtId="41" fontId="10" fillId="2" borderId="9" xfId="2" applyNumberFormat="1" applyFont="1" applyFill="1" applyBorder="1" applyProtection="1"/>
    <xf numFmtId="41" fontId="10" fillId="2" borderId="14" xfId="2" applyNumberFormat="1" applyFont="1" applyFill="1" applyBorder="1" applyProtection="1"/>
    <xf numFmtId="166" fontId="10" fillId="0" borderId="8" xfId="2" applyNumberFormat="1" applyFont="1" applyFill="1" applyBorder="1" applyProtection="1"/>
    <xf numFmtId="0" fontId="10" fillId="0" borderId="11" xfId="0" applyFont="1" applyFill="1" applyBorder="1" applyProtection="1"/>
    <xf numFmtId="0" fontId="10" fillId="0" borderId="8" xfId="0" applyFont="1" applyFill="1" applyBorder="1" applyProtection="1"/>
    <xf numFmtId="0" fontId="10" fillId="2" borderId="10" xfId="0" applyFont="1" applyFill="1" applyBorder="1" applyProtection="1"/>
    <xf numFmtId="0" fontId="19" fillId="2" borderId="11" xfId="0" applyFont="1" applyFill="1" applyBorder="1" applyProtection="1"/>
    <xf numFmtId="165" fontId="10" fillId="2" borderId="12" xfId="3" applyNumberFormat="1" applyFont="1" applyFill="1" applyBorder="1" applyProtection="1"/>
    <xf numFmtId="166" fontId="10" fillId="0" borderId="12" xfId="2" applyNumberFormat="1" applyFont="1" applyFill="1" applyBorder="1" applyProtection="1"/>
    <xf numFmtId="0" fontId="6" fillId="0" borderId="1" xfId="0" applyFont="1" applyBorder="1" applyProtection="1"/>
    <xf numFmtId="0" fontId="6" fillId="0" borderId="2" xfId="0" applyFont="1" applyBorder="1" applyProtection="1"/>
    <xf numFmtId="165" fontId="6" fillId="0" borderId="2" xfId="3" applyNumberFormat="1" applyFont="1" applyBorder="1" applyProtection="1"/>
    <xf numFmtId="0" fontId="6" fillId="0" borderId="3" xfId="0" applyFont="1" applyBorder="1" applyProtection="1"/>
    <xf numFmtId="0" fontId="6" fillId="0" borderId="0" xfId="0" applyFont="1" applyProtection="1"/>
    <xf numFmtId="0" fontId="19" fillId="0" borderId="8" xfId="0" applyFont="1" applyBorder="1" applyProtection="1"/>
    <xf numFmtId="0" fontId="19" fillId="0" borderId="0" xfId="0" applyFont="1" applyProtection="1"/>
    <xf numFmtId="165" fontId="6" fillId="0" borderId="0" xfId="3" applyNumberFormat="1" applyFont="1" applyBorder="1" applyProtection="1"/>
    <xf numFmtId="0" fontId="10" fillId="0" borderId="7" xfId="0" quotePrefix="1" applyFont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/>
    <xf numFmtId="0" fontId="10" fillId="0" borderId="0" xfId="0" quotePrefix="1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10" fillId="0" borderId="7" xfId="0" applyFont="1" applyBorder="1" applyAlignment="1" applyProtection="1"/>
    <xf numFmtId="166" fontId="10" fillId="0" borderId="0" xfId="2" applyNumberFormat="1" applyFont="1" applyFill="1" applyBorder="1" applyProtection="1"/>
    <xf numFmtId="165" fontId="10" fillId="0" borderId="0" xfId="3" applyNumberFormat="1" applyFont="1" applyFill="1" applyBorder="1" applyProtection="1"/>
    <xf numFmtId="0" fontId="10" fillId="0" borderId="0" xfId="0" applyFont="1" applyBorder="1" applyAlignment="1" applyProtection="1">
      <alignment horizontal="center"/>
    </xf>
    <xf numFmtId="3" fontId="19" fillId="3" borderId="12" xfId="0" applyNumberFormat="1" applyFont="1" applyFill="1" applyBorder="1" applyAlignment="1" applyProtection="1">
      <alignment horizontal="center"/>
      <protection locked="0"/>
    </xf>
    <xf numFmtId="1" fontId="19" fillId="3" borderId="11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42" fontId="9" fillId="0" borderId="3" xfId="2" applyNumberFormat="1" applyFont="1" applyFill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8" fillId="0" borderId="0" xfId="0" applyFont="1" applyBorder="1" applyProtection="1"/>
    <xf numFmtId="0" fontId="9" fillId="0" borderId="7" xfId="0" applyFont="1" applyBorder="1" applyProtection="1"/>
    <xf numFmtId="0" fontId="20" fillId="0" borderId="0" xfId="0" applyFont="1" applyProtection="1"/>
    <xf numFmtId="0" fontId="19" fillId="0" borderId="0" xfId="0" applyFont="1" applyFill="1" applyProtection="1"/>
    <xf numFmtId="0" fontId="0" fillId="0" borderId="0" xfId="0" applyFont="1" applyFill="1" applyProtection="1"/>
    <xf numFmtId="0" fontId="0" fillId="0" borderId="0" xfId="0" applyFont="1" applyProtection="1"/>
    <xf numFmtId="0" fontId="5" fillId="0" borderId="0" xfId="0" applyFont="1" applyFill="1" applyProtection="1"/>
    <xf numFmtId="0" fontId="18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9" fillId="0" borderId="0" xfId="0" quotePrefix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6" fillId="0" borderId="0" xfId="0" applyFont="1" applyFill="1" applyProtection="1"/>
    <xf numFmtId="42" fontId="9" fillId="0" borderId="8" xfId="2" applyNumberFormat="1" applyFont="1" applyFill="1" applyBorder="1" applyAlignment="1" applyProtection="1">
      <alignment horizontal="center"/>
    </xf>
    <xf numFmtId="0" fontId="19" fillId="3" borderId="15" xfId="0" applyNumberFormat="1" applyFont="1" applyFill="1" applyBorder="1" applyAlignment="1" applyProtection="1">
      <alignment horizontal="left"/>
      <protection locked="0"/>
    </xf>
    <xf numFmtId="0" fontId="19" fillId="3" borderId="6" xfId="0" applyNumberFormat="1" applyFont="1" applyFill="1" applyBorder="1" applyAlignment="1" applyProtection="1">
      <alignment horizontal="left"/>
      <protection locked="0"/>
    </xf>
    <xf numFmtId="0" fontId="18" fillId="0" borderId="7" xfId="0" quotePrefix="1" applyFont="1" applyBorder="1" applyProtection="1"/>
    <xf numFmtId="0" fontId="18" fillId="0" borderId="0" xfId="0" applyFont="1" applyBorder="1" applyProtection="1"/>
    <xf numFmtId="0" fontId="9" fillId="0" borderId="7" xfId="0" applyFont="1" applyBorder="1" applyProtection="1"/>
    <xf numFmtId="0" fontId="9" fillId="0" borderId="0" xfId="0" applyFont="1" applyBorder="1" applyProtection="1"/>
    <xf numFmtId="0" fontId="19" fillId="0" borderId="15" xfId="0" applyNumberFormat="1" applyFont="1" applyBorder="1" applyAlignment="1" applyProtection="1">
      <alignment horizontal="left"/>
      <protection locked="0"/>
    </xf>
    <xf numFmtId="0" fontId="19" fillId="0" borderId="6" xfId="0" applyNumberFormat="1" applyFont="1" applyBorder="1" applyAlignment="1" applyProtection="1">
      <alignment horizontal="left"/>
      <protection locked="0"/>
    </xf>
    <xf numFmtId="0" fontId="19" fillId="3" borderId="15" xfId="0" applyNumberFormat="1" applyFont="1" applyFill="1" applyBorder="1" applyAlignment="1" applyProtection="1">
      <protection locked="0"/>
    </xf>
    <xf numFmtId="0" fontId="19" fillId="0" borderId="15" xfId="0" applyNumberFormat="1" applyFont="1" applyBorder="1" applyAlignment="1" applyProtection="1">
      <protection locked="0"/>
    </xf>
    <xf numFmtId="0" fontId="19" fillId="0" borderId="6" xfId="0" applyNumberFormat="1" applyFont="1" applyBorder="1" applyAlignment="1" applyProtection="1">
      <protection locked="0"/>
    </xf>
    <xf numFmtId="0" fontId="17" fillId="2" borderId="1" xfId="0" applyFont="1" applyFill="1" applyBorder="1" applyAlignment="1" applyProtection="1">
      <alignment horizontal="center"/>
    </xf>
    <xf numFmtId="0" fontId="17" fillId="2" borderId="3" xfId="0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left"/>
    </xf>
    <xf numFmtId="0" fontId="19" fillId="0" borderId="6" xfId="0" applyNumberFormat="1" applyFont="1" applyFill="1" applyBorder="1" applyAlignment="1" applyProtection="1">
      <alignment horizontal="left"/>
    </xf>
    <xf numFmtId="0" fontId="10" fillId="0" borderId="5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21" fillId="2" borderId="7" xfId="0" applyFont="1" applyFill="1" applyBorder="1" applyAlignment="1" applyProtection="1">
      <alignment horizontal="center"/>
    </xf>
    <xf numFmtId="0" fontId="21" fillId="2" borderId="8" xfId="0" applyFont="1" applyFill="1" applyBorder="1" applyAlignment="1" applyProtection="1">
      <alignment horizontal="center"/>
    </xf>
    <xf numFmtId="0" fontId="21" fillId="2" borderId="1" xfId="0" applyFont="1" applyFill="1" applyBorder="1" applyAlignment="1" applyProtection="1">
      <alignment horizontal="center"/>
    </xf>
    <xf numFmtId="0" fontId="21" fillId="2" borderId="3" xfId="0" applyFont="1" applyFill="1" applyBorder="1" applyAlignment="1" applyProtection="1">
      <alignment horizontal="center"/>
    </xf>
    <xf numFmtId="0" fontId="19" fillId="3" borderId="15" xfId="0" applyFont="1" applyFill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8" fillId="0" borderId="7" xfId="0" applyFont="1" applyFill="1" applyBorder="1" applyProtection="1"/>
    <xf numFmtId="0" fontId="18" fillId="0" borderId="0" xfId="0" applyFont="1" applyFill="1" applyBorder="1" applyProtection="1"/>
    <xf numFmtId="14" fontId="6" fillId="0" borderId="0" xfId="0" applyNumberFormat="1" applyFont="1" applyFill="1" applyBorder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2" borderId="7" xfId="0" applyFont="1" applyFill="1" applyBorder="1" applyAlignment="1" applyProtection="1">
      <alignment horizontal="center"/>
    </xf>
    <xf numFmtId="0" fontId="17" fillId="2" borderId="8" xfId="0" applyFont="1" applyFill="1" applyBorder="1" applyAlignment="1" applyProtection="1">
      <alignment horizontal="center"/>
    </xf>
    <xf numFmtId="0" fontId="19" fillId="3" borderId="11" xfId="0" applyFont="1" applyFill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0</xdr:rowOff>
    </xdr:from>
    <xdr:to>
      <xdr:col>9</xdr:col>
      <xdr:colOff>1175385</xdr:colOff>
      <xdr:row>88</xdr:row>
      <xdr:rowOff>122491</xdr:rowOff>
    </xdr:to>
    <xdr:pic>
      <xdr:nvPicPr>
        <xdr:cNvPr id="3" name="Picture 9" descr="BD21448_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621125"/>
          <a:ext cx="11109960" cy="1224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5"/>
  <sheetViews>
    <sheetView tabSelected="1" showWhiteSpace="0" topLeftCell="A9" zoomScaleNormal="100" zoomScalePageLayoutView="70" workbookViewId="0">
      <selection activeCell="E9" sqref="E9"/>
    </sheetView>
  </sheetViews>
  <sheetFormatPr defaultRowHeight="15" x14ac:dyDescent="0.25"/>
  <cols>
    <col min="1" max="2" width="10.42578125" style="73" customWidth="1"/>
    <col min="3" max="3" width="11.5703125" style="73" customWidth="1"/>
    <col min="4" max="4" width="19.28515625" style="73" customWidth="1"/>
    <col min="5" max="6" width="17" style="73" customWidth="1"/>
    <col min="7" max="7" width="16.42578125" style="73" customWidth="1"/>
    <col min="8" max="8" width="17.85546875" style="74" customWidth="1"/>
    <col min="9" max="9" width="18.7109375" style="73" customWidth="1"/>
    <col min="10" max="10" width="18.85546875" style="73" customWidth="1"/>
    <col min="11" max="16384" width="9.140625" style="73"/>
  </cols>
  <sheetData>
    <row r="1" spans="1:11" ht="19.5" x14ac:dyDescent="0.3">
      <c r="A1" s="72" t="s">
        <v>100</v>
      </c>
    </row>
    <row r="2" spans="1:11" ht="15.75" x14ac:dyDescent="0.25">
      <c r="B2" s="75"/>
      <c r="C2" s="76"/>
      <c r="D2" s="76"/>
      <c r="E2" s="76"/>
      <c r="F2" s="76"/>
    </row>
    <row r="3" spans="1:11" s="251" customFormat="1" ht="15.75" x14ac:dyDescent="0.25">
      <c r="A3" s="77"/>
      <c r="B3" s="78"/>
      <c r="C3" s="79"/>
      <c r="D3" s="80"/>
      <c r="E3" s="81"/>
      <c r="F3" s="81"/>
      <c r="G3" s="81"/>
      <c r="H3" s="82"/>
      <c r="I3" s="279" t="s">
        <v>0</v>
      </c>
      <c r="J3" s="280"/>
    </row>
    <row r="4" spans="1:11" s="251" customFormat="1" ht="15.75" x14ac:dyDescent="0.25">
      <c r="A4" s="83"/>
      <c r="B4" s="249"/>
      <c r="C4" s="249"/>
      <c r="D4" s="84"/>
      <c r="E4" s="85"/>
      <c r="F4" s="85"/>
      <c r="G4" s="86"/>
      <c r="H4" s="87" t="s">
        <v>1</v>
      </c>
      <c r="I4" s="88"/>
      <c r="J4" s="89" t="s">
        <v>118</v>
      </c>
    </row>
    <row r="5" spans="1:11" s="251" customFormat="1" ht="15.75" x14ac:dyDescent="0.25">
      <c r="A5" s="83"/>
      <c r="B5" s="249"/>
      <c r="C5" s="249"/>
      <c r="D5" s="84"/>
      <c r="E5" s="88" t="s">
        <v>2</v>
      </c>
      <c r="F5" s="88" t="s">
        <v>3</v>
      </c>
      <c r="G5" s="88" t="s">
        <v>4</v>
      </c>
      <c r="H5" s="90" t="s">
        <v>5</v>
      </c>
      <c r="I5" s="91" t="s">
        <v>10</v>
      </c>
      <c r="J5" s="92" t="s">
        <v>119</v>
      </c>
    </row>
    <row r="6" spans="1:11" s="251" customFormat="1" ht="15.75" x14ac:dyDescent="0.25">
      <c r="A6" s="281" t="s">
        <v>6</v>
      </c>
      <c r="B6" s="282"/>
      <c r="C6" s="282"/>
      <c r="D6" s="283"/>
      <c r="E6" s="93" t="s">
        <v>7</v>
      </c>
      <c r="F6" s="93" t="s">
        <v>7</v>
      </c>
      <c r="G6" s="93" t="s">
        <v>8</v>
      </c>
      <c r="H6" s="94" t="s">
        <v>9</v>
      </c>
      <c r="I6" s="93" t="s">
        <v>117</v>
      </c>
      <c r="J6" s="248" t="s">
        <v>22</v>
      </c>
    </row>
    <row r="7" spans="1:11" s="76" customFormat="1" ht="12.75" x14ac:dyDescent="0.2">
      <c r="A7" s="95"/>
      <c r="B7" s="96"/>
      <c r="C7" s="96"/>
      <c r="D7" s="97"/>
      <c r="E7" s="98"/>
      <c r="F7" s="98"/>
      <c r="G7" s="98"/>
      <c r="H7" s="99"/>
      <c r="I7" s="284"/>
      <c r="J7" s="285"/>
    </row>
    <row r="8" spans="1:11" s="233" customFormat="1" ht="15.75" x14ac:dyDescent="0.25">
      <c r="A8" s="34" t="s">
        <v>10</v>
      </c>
      <c r="B8" s="35"/>
      <c r="C8" s="35"/>
      <c r="D8" s="100"/>
      <c r="E8" s="101"/>
      <c r="F8" s="101"/>
      <c r="G8" s="102"/>
      <c r="H8" s="103"/>
      <c r="I8" s="286" t="s">
        <v>11</v>
      </c>
      <c r="J8" s="287"/>
    </row>
    <row r="9" spans="1:11" s="233" customFormat="1" ht="15.75" x14ac:dyDescent="0.25">
      <c r="A9" s="39" t="s">
        <v>12</v>
      </c>
      <c r="B9" s="40"/>
      <c r="C9" s="40"/>
      <c r="D9" s="104"/>
      <c r="E9" s="1">
        <v>0</v>
      </c>
      <c r="F9" s="1"/>
      <c r="G9" s="2">
        <f>+E9+F9</f>
        <v>0</v>
      </c>
      <c r="H9" s="105" t="e">
        <f>+G9/$G$138</f>
        <v>#DIV/0!</v>
      </c>
      <c r="I9" s="20"/>
      <c r="J9" s="21"/>
      <c r="K9" s="252"/>
    </row>
    <row r="10" spans="1:11" s="233" customFormat="1" ht="15.75" x14ac:dyDescent="0.25">
      <c r="A10" s="39" t="s">
        <v>109</v>
      </c>
      <c r="B10" s="40"/>
      <c r="C10" s="40"/>
      <c r="D10" s="104"/>
      <c r="E10" s="3">
        <v>0</v>
      </c>
      <c r="F10" s="3">
        <v>0</v>
      </c>
      <c r="G10" s="2">
        <f>+E10+F10</f>
        <v>0</v>
      </c>
      <c r="H10" s="105" t="e">
        <f>+G10/$G$138</f>
        <v>#DIV/0!</v>
      </c>
      <c r="I10" s="1">
        <v>0</v>
      </c>
      <c r="J10" s="12"/>
      <c r="K10" s="252"/>
    </row>
    <row r="11" spans="1:11" s="233" customFormat="1" ht="15.75" x14ac:dyDescent="0.25">
      <c r="A11" s="39" t="s">
        <v>13</v>
      </c>
      <c r="B11" s="290"/>
      <c r="C11" s="291"/>
      <c r="D11" s="292"/>
      <c r="E11" s="3">
        <v>0</v>
      </c>
      <c r="F11" s="3">
        <v>0</v>
      </c>
      <c r="G11" s="2">
        <f>+E11+F11</f>
        <v>0</v>
      </c>
      <c r="H11" s="106" t="e">
        <f>+G11/$G$138</f>
        <v>#DIV/0!</v>
      </c>
      <c r="I11" s="3">
        <v>0</v>
      </c>
      <c r="J11" s="12"/>
      <c r="K11" s="252"/>
    </row>
    <row r="12" spans="1:11" s="233" customFormat="1" ht="15.75" x14ac:dyDescent="0.25">
      <c r="A12" s="39" t="s">
        <v>13</v>
      </c>
      <c r="B12" s="290"/>
      <c r="C12" s="291"/>
      <c r="D12" s="292"/>
      <c r="E12" s="3">
        <v>0</v>
      </c>
      <c r="F12" s="3">
        <v>0</v>
      </c>
      <c r="G12" s="2">
        <f>+E12+F12</f>
        <v>0</v>
      </c>
      <c r="H12" s="105" t="e">
        <f>+G12/$G$138</f>
        <v>#DIV/0!</v>
      </c>
      <c r="I12" s="3">
        <v>0</v>
      </c>
      <c r="J12" s="12"/>
      <c r="K12" s="252"/>
    </row>
    <row r="13" spans="1:11" s="233" customFormat="1" ht="15.75" x14ac:dyDescent="0.25">
      <c r="A13" s="39" t="s">
        <v>13</v>
      </c>
      <c r="B13" s="290"/>
      <c r="C13" s="291"/>
      <c r="D13" s="292"/>
      <c r="E13" s="3">
        <v>0</v>
      </c>
      <c r="F13" s="3">
        <v>0</v>
      </c>
      <c r="G13" s="2">
        <f>+E13+F13</f>
        <v>0</v>
      </c>
      <c r="H13" s="106" t="e">
        <f>+G13/$G$138</f>
        <v>#DIV/0!</v>
      </c>
      <c r="I13" s="3">
        <v>0</v>
      </c>
      <c r="J13" s="12"/>
      <c r="K13" s="252"/>
    </row>
    <row r="14" spans="1:11" s="233" customFormat="1" ht="15.75" x14ac:dyDescent="0.25">
      <c r="A14" s="107"/>
      <c r="B14" s="108"/>
      <c r="C14" s="108"/>
      <c r="D14" s="109" t="s">
        <v>14</v>
      </c>
      <c r="E14" s="110">
        <f>SUM(E9:E13)</f>
        <v>0</v>
      </c>
      <c r="F14" s="110">
        <f>SUM(F9:F13)</f>
        <v>0</v>
      </c>
      <c r="G14" s="110">
        <f>SUM(G9:G13)</f>
        <v>0</v>
      </c>
      <c r="H14" s="111"/>
      <c r="I14" s="112">
        <f>SUM(I10:I13)</f>
        <v>0</v>
      </c>
      <c r="J14" s="48">
        <f>SUM(J9:J13)</f>
        <v>0</v>
      </c>
      <c r="K14" s="252"/>
    </row>
    <row r="15" spans="1:11" s="254" customFormat="1" x14ac:dyDescent="0.25">
      <c r="A15" s="268" t="s">
        <v>101</v>
      </c>
      <c r="B15" s="269"/>
      <c r="C15" s="269"/>
      <c r="D15" s="269"/>
      <c r="E15" s="269"/>
      <c r="F15" s="269"/>
      <c r="G15" s="269"/>
      <c r="H15" s="269"/>
      <c r="I15" s="113"/>
      <c r="J15" s="114"/>
      <c r="K15" s="253"/>
    </row>
    <row r="16" spans="1:11" s="254" customFormat="1" x14ac:dyDescent="0.25">
      <c r="A16" s="268" t="s">
        <v>102</v>
      </c>
      <c r="B16" s="269"/>
      <c r="C16" s="269"/>
      <c r="D16" s="269"/>
      <c r="E16" s="269"/>
      <c r="F16" s="269"/>
      <c r="G16" s="269"/>
      <c r="H16" s="269"/>
      <c r="I16" s="113"/>
      <c r="J16" s="114"/>
      <c r="K16" s="253"/>
    </row>
    <row r="17" spans="1:11" s="254" customFormat="1" x14ac:dyDescent="0.25">
      <c r="A17" s="268" t="s">
        <v>103</v>
      </c>
      <c r="B17" s="269"/>
      <c r="C17" s="269"/>
      <c r="D17" s="269"/>
      <c r="E17" s="269"/>
      <c r="F17" s="269"/>
      <c r="G17" s="269"/>
      <c r="H17" s="115"/>
      <c r="I17" s="113"/>
      <c r="J17" s="114"/>
      <c r="K17" s="253"/>
    </row>
    <row r="18" spans="1:11" s="76" customFormat="1" ht="12.75" x14ac:dyDescent="0.2">
      <c r="A18" s="95"/>
      <c r="B18" s="96"/>
      <c r="C18" s="96"/>
      <c r="D18" s="116"/>
      <c r="E18" s="117"/>
      <c r="F18" s="117"/>
      <c r="G18" s="118"/>
      <c r="H18" s="119"/>
      <c r="I18" s="120"/>
      <c r="J18" s="121"/>
      <c r="K18" s="255"/>
    </row>
    <row r="19" spans="1:11" s="233" customFormat="1" ht="15.75" x14ac:dyDescent="0.25">
      <c r="A19" s="34" t="s">
        <v>15</v>
      </c>
      <c r="B19" s="35"/>
      <c r="C19" s="35"/>
      <c r="D19" s="122"/>
      <c r="E19" s="37"/>
      <c r="F19" s="123"/>
      <c r="G19" s="124"/>
      <c r="H19" s="103"/>
      <c r="I19" s="288" t="s">
        <v>11</v>
      </c>
      <c r="J19" s="289"/>
    </row>
    <row r="20" spans="1:11" s="233" customFormat="1" ht="15.75" x14ac:dyDescent="0.25">
      <c r="A20" s="39" t="s">
        <v>16</v>
      </c>
      <c r="B20" s="40"/>
      <c r="C20" s="40"/>
      <c r="D20" s="125"/>
      <c r="E20" s="1">
        <v>0</v>
      </c>
      <c r="F20" s="1">
        <v>0</v>
      </c>
      <c r="G20" s="126">
        <f t="shared" ref="G20:G26" si="0">+E20+F20</f>
        <v>0</v>
      </c>
      <c r="H20" s="105" t="e">
        <f>+G20/$G$138</f>
        <v>#DIV/0!</v>
      </c>
      <c r="I20" s="4">
        <v>0</v>
      </c>
      <c r="J20" s="4">
        <v>0</v>
      </c>
      <c r="K20" s="252"/>
    </row>
    <row r="21" spans="1:11" s="233" customFormat="1" ht="15.75" x14ac:dyDescent="0.25">
      <c r="A21" s="39" t="s">
        <v>17</v>
      </c>
      <c r="B21" s="40"/>
      <c r="C21" s="40"/>
      <c r="D21" s="41"/>
      <c r="E21" s="3">
        <v>0</v>
      </c>
      <c r="F21" s="3"/>
      <c r="G21" s="127">
        <f t="shared" si="0"/>
        <v>0</v>
      </c>
      <c r="H21" s="105" t="e">
        <f>+G21/$G$138</f>
        <v>#DIV/0!</v>
      </c>
      <c r="I21" s="5">
        <v>0</v>
      </c>
      <c r="J21" s="5"/>
      <c r="K21" s="252"/>
    </row>
    <row r="22" spans="1:11" s="233" customFormat="1" ht="15.75" x14ac:dyDescent="0.25">
      <c r="A22" s="39" t="s">
        <v>18</v>
      </c>
      <c r="B22" s="40"/>
      <c r="C22" s="40"/>
      <c r="D22" s="41"/>
      <c r="E22" s="3">
        <v>0</v>
      </c>
      <c r="F22" s="3">
        <v>0</v>
      </c>
      <c r="G22" s="127">
        <f t="shared" si="0"/>
        <v>0</v>
      </c>
      <c r="H22" s="105" t="e">
        <f>+G22/$G$138</f>
        <v>#DIV/0!</v>
      </c>
      <c r="I22" s="22"/>
      <c r="J22" s="23"/>
      <c r="K22" s="252"/>
    </row>
    <row r="23" spans="1:11" s="233" customFormat="1" ht="15.75" x14ac:dyDescent="0.25">
      <c r="A23" s="39" t="s">
        <v>19</v>
      </c>
      <c r="B23" s="40"/>
      <c r="C23" s="40"/>
      <c r="D23" s="41"/>
      <c r="E23" s="3">
        <v>0</v>
      </c>
      <c r="F23" s="3">
        <v>0</v>
      </c>
      <c r="G23" s="126">
        <f t="shared" si="0"/>
        <v>0</v>
      </c>
      <c r="H23" s="105" t="e">
        <f>+G23/$G$138</f>
        <v>#DIV/0!</v>
      </c>
      <c r="I23" s="4">
        <v>0</v>
      </c>
      <c r="J23" s="4">
        <v>0</v>
      </c>
      <c r="K23" s="252"/>
    </row>
    <row r="24" spans="1:11" s="233" customFormat="1" ht="15.75" x14ac:dyDescent="0.25">
      <c r="A24" s="39" t="s">
        <v>13</v>
      </c>
      <c r="B24" s="264"/>
      <c r="C24" s="264"/>
      <c r="D24" s="265"/>
      <c r="E24" s="3">
        <v>0</v>
      </c>
      <c r="F24" s="3">
        <v>0</v>
      </c>
      <c r="G24" s="127">
        <f t="shared" ref="G24" si="1">+E24+F24</f>
        <v>0</v>
      </c>
      <c r="H24" s="105" t="e">
        <f t="shared" ref="H24" si="2">+G24/$G$138</f>
        <v>#DIV/0!</v>
      </c>
      <c r="I24" s="5">
        <v>0</v>
      </c>
      <c r="J24" s="5">
        <v>0</v>
      </c>
      <c r="K24" s="252"/>
    </row>
    <row r="25" spans="1:11" s="233" customFormat="1" ht="15.75" x14ac:dyDescent="0.25">
      <c r="A25" s="39" t="s">
        <v>13</v>
      </c>
      <c r="B25" s="264"/>
      <c r="C25" s="264"/>
      <c r="D25" s="265"/>
      <c r="E25" s="3">
        <v>0</v>
      </c>
      <c r="F25" s="3">
        <v>0</v>
      </c>
      <c r="G25" s="127">
        <f t="shared" si="0"/>
        <v>0</v>
      </c>
      <c r="H25" s="105" t="e">
        <f>+G25/$G$138</f>
        <v>#DIV/0!</v>
      </c>
      <c r="I25" s="5">
        <v>0</v>
      </c>
      <c r="J25" s="5">
        <v>0</v>
      </c>
      <c r="K25" s="252"/>
    </row>
    <row r="26" spans="1:11" s="233" customFormat="1" ht="15.75" x14ac:dyDescent="0.25">
      <c r="A26" s="39" t="s">
        <v>13</v>
      </c>
      <c r="B26" s="264"/>
      <c r="C26" s="270"/>
      <c r="D26" s="271"/>
      <c r="E26" s="3">
        <v>0</v>
      </c>
      <c r="F26" s="3">
        <v>0</v>
      </c>
      <c r="G26" s="127">
        <f t="shared" si="0"/>
        <v>0</v>
      </c>
      <c r="H26" s="128" t="e">
        <f>+G26/$G$138</f>
        <v>#DIV/0!</v>
      </c>
      <c r="I26" s="5">
        <v>0</v>
      </c>
      <c r="J26" s="5">
        <v>0</v>
      </c>
      <c r="K26" s="252"/>
    </row>
    <row r="27" spans="1:11" s="233" customFormat="1" ht="15.75" x14ac:dyDescent="0.25">
      <c r="A27" s="107"/>
      <c r="B27" s="108"/>
      <c r="C27" s="108"/>
      <c r="D27" s="109" t="s">
        <v>14</v>
      </c>
      <c r="E27" s="110">
        <f>SUM(E20:E26)</f>
        <v>0</v>
      </c>
      <c r="F27" s="110">
        <f>SUM(F20:F26)</f>
        <v>0</v>
      </c>
      <c r="G27" s="110">
        <f>SUM(G20:G26)</f>
        <v>0</v>
      </c>
      <c r="H27" s="129"/>
      <c r="I27" s="112">
        <f>SUM(I20:I26)</f>
        <v>0</v>
      </c>
      <c r="J27" s="112">
        <f>SUM(J20:J26)</f>
        <v>0</v>
      </c>
      <c r="K27" s="252"/>
    </row>
    <row r="28" spans="1:11" s="76" customFormat="1" ht="12.75" x14ac:dyDescent="0.2">
      <c r="A28" s="95"/>
      <c r="B28" s="96"/>
      <c r="C28" s="96"/>
      <c r="D28" s="130"/>
      <c r="E28" s="131"/>
      <c r="F28" s="132"/>
      <c r="G28" s="133"/>
      <c r="H28" s="134"/>
      <c r="I28" s="135"/>
      <c r="J28" s="135"/>
      <c r="K28" s="255"/>
    </row>
    <row r="29" spans="1:11" s="233" customFormat="1" ht="15.75" x14ac:dyDescent="0.25">
      <c r="A29" s="34" t="s">
        <v>20</v>
      </c>
      <c r="B29" s="35"/>
      <c r="C29" s="35"/>
      <c r="D29" s="36"/>
      <c r="E29" s="37"/>
      <c r="F29" s="37"/>
      <c r="G29" s="124"/>
      <c r="H29" s="38"/>
      <c r="I29" s="275" t="s">
        <v>11</v>
      </c>
      <c r="J29" s="276"/>
    </row>
    <row r="30" spans="1:11" s="233" customFormat="1" ht="15.75" x14ac:dyDescent="0.25">
      <c r="A30" s="39" t="s">
        <v>21</v>
      </c>
      <c r="B30" s="40"/>
      <c r="C30" s="40"/>
      <c r="D30" s="41"/>
      <c r="E30" s="1">
        <v>0</v>
      </c>
      <c r="F30" s="1"/>
      <c r="G30" s="126">
        <f t="shared" ref="G30:G38" si="3">+E30+F30</f>
        <v>0</v>
      </c>
      <c r="H30" s="105" t="e">
        <f>+G30/$G$138</f>
        <v>#DIV/0!</v>
      </c>
      <c r="I30" s="4">
        <v>0</v>
      </c>
      <c r="J30" s="4"/>
    </row>
    <row r="31" spans="1:11" s="233" customFormat="1" ht="15.75" x14ac:dyDescent="0.25">
      <c r="A31" s="39" t="s">
        <v>22</v>
      </c>
      <c r="B31" s="40"/>
      <c r="C31" s="40"/>
      <c r="D31" s="41"/>
      <c r="E31" s="1">
        <v>0</v>
      </c>
      <c r="F31" s="1">
        <v>0</v>
      </c>
      <c r="G31" s="126">
        <f t="shared" si="3"/>
        <v>0</v>
      </c>
      <c r="H31" s="105" t="e">
        <f>+G31/$G$138</f>
        <v>#DIV/0!</v>
      </c>
      <c r="I31" s="4">
        <v>0</v>
      </c>
      <c r="J31" s="4"/>
    </row>
    <row r="32" spans="1:11" s="233" customFormat="1" ht="15.75" x14ac:dyDescent="0.25">
      <c r="A32" s="39" t="s">
        <v>23</v>
      </c>
      <c r="B32" s="40"/>
      <c r="C32" s="40"/>
      <c r="D32" s="41"/>
      <c r="E32" s="1">
        <v>0</v>
      </c>
      <c r="F32" s="1">
        <v>0</v>
      </c>
      <c r="G32" s="126">
        <f t="shared" si="3"/>
        <v>0</v>
      </c>
      <c r="H32" s="105" t="e">
        <f>+G32/$G$138</f>
        <v>#DIV/0!</v>
      </c>
      <c r="I32" s="4">
        <v>0</v>
      </c>
      <c r="J32" s="4"/>
    </row>
    <row r="33" spans="1:25" s="233" customFormat="1" ht="15.75" x14ac:dyDescent="0.25">
      <c r="A33" s="39" t="s">
        <v>24</v>
      </c>
      <c r="B33" s="40"/>
      <c r="C33" s="40"/>
      <c r="D33" s="41"/>
      <c r="E33" s="1">
        <v>0</v>
      </c>
      <c r="F33" s="1"/>
      <c r="G33" s="126">
        <f t="shared" si="3"/>
        <v>0</v>
      </c>
      <c r="H33" s="9"/>
      <c r="I33" s="4">
        <v>0</v>
      </c>
      <c r="J33" s="4"/>
    </row>
    <row r="34" spans="1:25" s="233" customFormat="1" ht="15.75" x14ac:dyDescent="0.25">
      <c r="A34" s="39" t="s">
        <v>25</v>
      </c>
      <c r="B34" s="40"/>
      <c r="C34" s="40"/>
      <c r="D34" s="41"/>
      <c r="E34" s="1">
        <v>0</v>
      </c>
      <c r="F34" s="1"/>
      <c r="G34" s="126">
        <f t="shared" si="3"/>
        <v>0</v>
      </c>
      <c r="H34" s="9"/>
      <c r="I34" s="4">
        <v>0</v>
      </c>
      <c r="J34" s="4"/>
    </row>
    <row r="35" spans="1:25" s="233" customFormat="1" ht="15.75" x14ac:dyDescent="0.25">
      <c r="A35" s="39" t="s">
        <v>26</v>
      </c>
      <c r="B35" s="40"/>
      <c r="C35" s="40"/>
      <c r="D35" s="41"/>
      <c r="E35" s="1">
        <v>0</v>
      </c>
      <c r="F35" s="1"/>
      <c r="G35" s="126">
        <f t="shared" si="3"/>
        <v>0</v>
      </c>
      <c r="H35" s="9"/>
      <c r="I35" s="4">
        <v>0</v>
      </c>
      <c r="J35" s="4"/>
      <c r="N35" s="214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</row>
    <row r="36" spans="1:25" s="233" customFormat="1" ht="15.75" x14ac:dyDescent="0.25">
      <c r="A36" s="39" t="s">
        <v>97</v>
      </c>
      <c r="B36" s="7"/>
      <c r="C36" s="7"/>
      <c r="D36" s="8"/>
      <c r="E36" s="1">
        <v>0</v>
      </c>
      <c r="F36" s="1">
        <v>0</v>
      </c>
      <c r="G36" s="126">
        <f t="shared" si="3"/>
        <v>0</v>
      </c>
      <c r="H36" s="105" t="e">
        <f>+G36/$G$138</f>
        <v>#DIV/0!</v>
      </c>
      <c r="I36" s="4">
        <v>0</v>
      </c>
      <c r="J36" s="4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s="233" customFormat="1" ht="15.75" x14ac:dyDescent="0.25">
      <c r="A37" s="39" t="s">
        <v>13</v>
      </c>
      <c r="B37" s="264"/>
      <c r="C37" s="270"/>
      <c r="D37" s="271"/>
      <c r="E37" s="1">
        <v>0</v>
      </c>
      <c r="F37" s="1">
        <v>0</v>
      </c>
      <c r="G37" s="126">
        <f t="shared" si="3"/>
        <v>0</v>
      </c>
      <c r="H37" s="105" t="e">
        <f>+G37/$G$138</f>
        <v>#DIV/0!</v>
      </c>
      <c r="I37" s="4">
        <v>0</v>
      </c>
      <c r="J37" s="4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</row>
    <row r="38" spans="1:25" s="233" customFormat="1" ht="15.75" x14ac:dyDescent="0.25">
      <c r="A38" s="39" t="s">
        <v>13</v>
      </c>
      <c r="B38" s="264"/>
      <c r="C38" s="270"/>
      <c r="D38" s="271"/>
      <c r="E38" s="1">
        <v>0</v>
      </c>
      <c r="F38" s="1">
        <v>0</v>
      </c>
      <c r="G38" s="126">
        <f t="shared" si="3"/>
        <v>0</v>
      </c>
      <c r="H38" s="105" t="e">
        <f>+G38/$G$138</f>
        <v>#DIV/0!</v>
      </c>
      <c r="I38" s="4">
        <v>0</v>
      </c>
      <c r="J38" s="4"/>
      <c r="N38" s="256"/>
      <c r="O38" s="249"/>
      <c r="P38" s="108"/>
      <c r="Q38" s="108"/>
      <c r="R38" s="108"/>
      <c r="S38" s="108"/>
      <c r="T38" s="108"/>
      <c r="U38" s="257"/>
      <c r="V38" s="296"/>
      <c r="W38" s="296"/>
      <c r="X38" s="108"/>
      <c r="Y38" s="108"/>
    </row>
    <row r="39" spans="1:25" s="233" customFormat="1" ht="15.75" x14ac:dyDescent="0.25">
      <c r="A39" s="136"/>
      <c r="B39" s="108"/>
      <c r="C39" s="108"/>
      <c r="D39" s="109" t="s">
        <v>14</v>
      </c>
      <c r="E39" s="110">
        <f t="shared" ref="E39:F39" si="4">SUM(E30:E38)</f>
        <v>0</v>
      </c>
      <c r="F39" s="110">
        <f t="shared" si="4"/>
        <v>0</v>
      </c>
      <c r="G39" s="110">
        <f>SUM(G30:G38)</f>
        <v>0</v>
      </c>
      <c r="H39" s="38"/>
      <c r="I39" s="112">
        <f t="shared" ref="I39" si="5">SUM(I30:I38)</f>
        <v>0</v>
      </c>
      <c r="J39" s="112">
        <f>SUM(J30:J38)</f>
        <v>0</v>
      </c>
      <c r="N39" s="249"/>
      <c r="O39" s="249"/>
      <c r="P39" s="249"/>
      <c r="Q39" s="249"/>
      <c r="R39" s="249"/>
      <c r="S39" s="249"/>
      <c r="T39" s="249"/>
      <c r="U39" s="257"/>
      <c r="V39" s="242"/>
      <c r="W39" s="242"/>
      <c r="X39" s="108"/>
      <c r="Y39" s="108"/>
    </row>
    <row r="40" spans="1:25" s="176" customFormat="1" x14ac:dyDescent="0.25">
      <c r="A40" s="250" t="s">
        <v>104</v>
      </c>
      <c r="B40" s="137"/>
      <c r="C40" s="137"/>
      <c r="D40" s="138"/>
      <c r="E40" s="139"/>
      <c r="F40" s="140"/>
      <c r="G40" s="141"/>
      <c r="H40" s="142"/>
      <c r="I40" s="137"/>
      <c r="J40" s="143"/>
      <c r="N40" s="258"/>
      <c r="O40" s="258"/>
      <c r="P40" s="258"/>
      <c r="Q40" s="258"/>
      <c r="R40" s="137"/>
      <c r="S40" s="137"/>
      <c r="T40" s="259"/>
      <c r="U40" s="260"/>
      <c r="V40" s="261"/>
      <c r="W40" s="261"/>
      <c r="X40" s="137"/>
      <c r="Y40" s="137"/>
    </row>
    <row r="41" spans="1:25" s="176" customFormat="1" x14ac:dyDescent="0.25">
      <c r="A41" s="250" t="s">
        <v>107</v>
      </c>
      <c r="B41" s="137"/>
      <c r="C41" s="137"/>
      <c r="D41" s="144"/>
      <c r="E41" s="145"/>
      <c r="F41" s="144"/>
      <c r="G41" s="141"/>
      <c r="H41" s="142"/>
      <c r="I41" s="146" t="s">
        <v>27</v>
      </c>
      <c r="J41" s="147">
        <f>(+G20+G21+G23+G30+G31+G32+G46)*0.07</f>
        <v>0</v>
      </c>
      <c r="N41" s="258"/>
      <c r="O41" s="258"/>
      <c r="P41" s="258"/>
      <c r="Q41" s="258"/>
      <c r="R41" s="261"/>
      <c r="S41" s="261"/>
      <c r="T41" s="261"/>
      <c r="U41" s="261"/>
      <c r="V41" s="261"/>
      <c r="W41" s="261"/>
      <c r="X41" s="137"/>
      <c r="Y41" s="137"/>
    </row>
    <row r="42" spans="1:25" s="176" customFormat="1" x14ac:dyDescent="0.25">
      <c r="A42" s="250" t="s">
        <v>105</v>
      </c>
      <c r="B42" s="137"/>
      <c r="C42" s="137"/>
      <c r="D42" s="144"/>
      <c r="E42" s="145"/>
      <c r="F42" s="144"/>
      <c r="G42" s="141"/>
      <c r="H42" s="142"/>
      <c r="I42" s="146" t="s">
        <v>28</v>
      </c>
      <c r="J42" s="147">
        <f>+((G20+G21+G23+G30+G31+G32+G46)+G33)*0.04</f>
        <v>0</v>
      </c>
      <c r="N42" s="297"/>
      <c r="O42" s="297"/>
      <c r="P42" s="297"/>
      <c r="Q42" s="297"/>
      <c r="R42" s="261"/>
      <c r="S42" s="261"/>
      <c r="T42" s="261"/>
      <c r="U42" s="261"/>
      <c r="V42" s="298"/>
      <c r="W42" s="298"/>
      <c r="X42" s="137"/>
      <c r="Y42" s="137"/>
    </row>
    <row r="43" spans="1:25" s="176" customFormat="1" x14ac:dyDescent="0.25">
      <c r="A43" s="250" t="s">
        <v>106</v>
      </c>
      <c r="B43" s="137"/>
      <c r="C43" s="137"/>
      <c r="D43" s="144"/>
      <c r="E43" s="145"/>
      <c r="F43" s="144"/>
      <c r="G43" s="141"/>
      <c r="H43" s="142"/>
      <c r="I43" s="146" t="s">
        <v>29</v>
      </c>
      <c r="J43" s="147">
        <f>((+G20+G21+G23+G30+G31+G32+G46)+G33)*0.1</f>
        <v>0</v>
      </c>
    </row>
    <row r="44" spans="1:25" s="231" customFormat="1" ht="12.75" x14ac:dyDescent="0.2">
      <c r="A44" s="95"/>
      <c r="B44" s="96"/>
      <c r="C44" s="96"/>
      <c r="D44" s="148"/>
      <c r="E44" s="149"/>
      <c r="F44" s="148"/>
      <c r="G44" s="150"/>
      <c r="H44" s="151"/>
      <c r="I44" s="152"/>
      <c r="J44" s="153"/>
    </row>
    <row r="45" spans="1:25" s="233" customFormat="1" ht="15.75" x14ac:dyDescent="0.25">
      <c r="A45" s="34" t="s">
        <v>30</v>
      </c>
      <c r="B45" s="35"/>
      <c r="C45" s="35"/>
      <c r="D45" s="36"/>
      <c r="E45" s="37"/>
      <c r="F45" s="37"/>
      <c r="G45" s="37"/>
      <c r="H45" s="38"/>
      <c r="I45" s="275" t="s">
        <v>11</v>
      </c>
      <c r="J45" s="276"/>
    </row>
    <row r="46" spans="1:25" s="233" customFormat="1" ht="15.75" x14ac:dyDescent="0.25">
      <c r="A46" s="39" t="s">
        <v>31</v>
      </c>
      <c r="B46" s="40"/>
      <c r="C46" s="40"/>
      <c r="D46" s="41"/>
      <c r="E46" s="49"/>
      <c r="F46" s="49"/>
      <c r="G46" s="50"/>
      <c r="H46" s="32"/>
      <c r="I46" s="50"/>
      <c r="J46" s="50"/>
      <c r="K46" s="252"/>
    </row>
    <row r="47" spans="1:25" s="233" customFormat="1" ht="15.75" x14ac:dyDescent="0.25">
      <c r="A47" s="42" t="s">
        <v>32</v>
      </c>
      <c r="B47" s="43"/>
      <c r="C47" s="43"/>
      <c r="D47" s="44"/>
      <c r="E47" s="49"/>
      <c r="F47" s="49"/>
      <c r="G47" s="50"/>
      <c r="H47" s="32"/>
      <c r="I47" s="50"/>
      <c r="J47" s="50"/>
      <c r="K47" s="252"/>
    </row>
    <row r="48" spans="1:25" s="233" customFormat="1" ht="15.75" x14ac:dyDescent="0.25">
      <c r="A48" s="42" t="s">
        <v>13</v>
      </c>
      <c r="B48" s="277"/>
      <c r="C48" s="277"/>
      <c r="D48" s="278"/>
      <c r="E48" s="49"/>
      <c r="F48" s="49"/>
      <c r="G48" s="50"/>
      <c r="H48" s="33"/>
      <c r="I48" s="50"/>
      <c r="J48" s="50"/>
      <c r="K48" s="252"/>
    </row>
    <row r="49" spans="1:11" s="233" customFormat="1" ht="15.75" x14ac:dyDescent="0.25">
      <c r="A49" s="45"/>
      <c r="B49" s="43"/>
      <c r="C49" s="43"/>
      <c r="D49" s="46" t="s">
        <v>14</v>
      </c>
      <c r="E49" s="48">
        <v>0</v>
      </c>
      <c r="F49" s="48">
        <v>0</v>
      </c>
      <c r="G49" s="48">
        <v>0</v>
      </c>
      <c r="H49" s="47"/>
      <c r="I49" s="48">
        <f>SUM(I46:I48)</f>
        <v>0</v>
      </c>
      <c r="J49" s="48">
        <f>SUM(J46:J48)</f>
        <v>0</v>
      </c>
      <c r="K49" s="252"/>
    </row>
    <row r="50" spans="1:11" s="231" customFormat="1" ht="12.75" x14ac:dyDescent="0.2">
      <c r="A50" s="95"/>
      <c r="B50" s="96"/>
      <c r="C50" s="96"/>
      <c r="D50" s="154"/>
      <c r="E50" s="155"/>
      <c r="F50" s="156"/>
      <c r="G50" s="157"/>
      <c r="H50" s="158"/>
      <c r="I50" s="159"/>
      <c r="J50" s="159"/>
      <c r="K50" s="262"/>
    </row>
    <row r="51" spans="1:11" s="233" customFormat="1" ht="15.75" x14ac:dyDescent="0.25">
      <c r="A51" s="34" t="s">
        <v>33</v>
      </c>
      <c r="B51" s="160"/>
      <c r="C51" s="160"/>
      <c r="D51" s="36"/>
      <c r="E51" s="37"/>
      <c r="F51" s="37"/>
      <c r="G51" s="124"/>
      <c r="H51" s="103"/>
      <c r="I51" s="275" t="s">
        <v>11</v>
      </c>
      <c r="J51" s="276"/>
    </row>
    <row r="52" spans="1:11" s="233" customFormat="1" ht="15.75" x14ac:dyDescent="0.25">
      <c r="A52" s="39" t="s">
        <v>34</v>
      </c>
      <c r="B52" s="40"/>
      <c r="C52" s="40"/>
      <c r="D52" s="41"/>
      <c r="E52" s="1">
        <v>0</v>
      </c>
      <c r="F52" s="1"/>
      <c r="G52" s="126">
        <f t="shared" ref="G52:G60" si="6">+E52+F52</f>
        <v>0</v>
      </c>
      <c r="H52" s="105" t="e">
        <f t="shared" ref="H52:H60" si="7">+G52/$G$138</f>
        <v>#DIV/0!</v>
      </c>
      <c r="I52" s="4">
        <v>0</v>
      </c>
      <c r="J52" s="4"/>
    </row>
    <row r="53" spans="1:11" s="233" customFormat="1" ht="15.75" x14ac:dyDescent="0.25">
      <c r="A53" s="39" t="s">
        <v>35</v>
      </c>
      <c r="B53" s="43"/>
      <c r="C53" s="43"/>
      <c r="D53" s="44"/>
      <c r="E53" s="1">
        <v>0</v>
      </c>
      <c r="F53" s="1"/>
      <c r="G53" s="126">
        <f t="shared" si="6"/>
        <v>0</v>
      </c>
      <c r="H53" s="105" t="e">
        <f t="shared" si="7"/>
        <v>#DIV/0!</v>
      </c>
      <c r="I53" s="4">
        <v>0</v>
      </c>
      <c r="J53" s="4"/>
    </row>
    <row r="54" spans="1:11" s="233" customFormat="1" ht="15.75" x14ac:dyDescent="0.25">
      <c r="A54" s="39" t="s">
        <v>36</v>
      </c>
      <c r="B54" s="43"/>
      <c r="C54" s="43"/>
      <c r="D54" s="44"/>
      <c r="E54" s="1">
        <v>0</v>
      </c>
      <c r="F54" s="1"/>
      <c r="G54" s="126">
        <f t="shared" si="6"/>
        <v>0</v>
      </c>
      <c r="H54" s="105" t="e">
        <f t="shared" si="7"/>
        <v>#DIV/0!</v>
      </c>
      <c r="I54" s="4">
        <v>0</v>
      </c>
      <c r="J54" s="4"/>
    </row>
    <row r="55" spans="1:11" s="233" customFormat="1" ht="15.75" x14ac:dyDescent="0.25">
      <c r="A55" s="39" t="s">
        <v>37</v>
      </c>
      <c r="B55" s="43"/>
      <c r="C55" s="43"/>
      <c r="D55" s="44"/>
      <c r="E55" s="1">
        <v>0</v>
      </c>
      <c r="F55" s="1"/>
      <c r="G55" s="126">
        <f t="shared" si="6"/>
        <v>0</v>
      </c>
      <c r="H55" s="105" t="e">
        <f t="shared" si="7"/>
        <v>#DIV/0!</v>
      </c>
      <c r="I55" s="4">
        <v>0</v>
      </c>
      <c r="J55" s="4"/>
    </row>
    <row r="56" spans="1:11" s="233" customFormat="1" ht="15.75" x14ac:dyDescent="0.25">
      <c r="A56" s="39" t="s">
        <v>124</v>
      </c>
      <c r="B56" s="10"/>
      <c r="C56" s="10"/>
      <c r="D56" s="11"/>
      <c r="E56" s="1">
        <v>0</v>
      </c>
      <c r="F56" s="1"/>
      <c r="G56" s="126">
        <f t="shared" si="6"/>
        <v>0</v>
      </c>
      <c r="H56" s="105" t="e">
        <f t="shared" si="7"/>
        <v>#DIV/0!</v>
      </c>
      <c r="I56" s="4">
        <v>0</v>
      </c>
      <c r="J56" s="4"/>
    </row>
    <row r="57" spans="1:11" s="233" customFormat="1" ht="15.75" x14ac:dyDescent="0.25">
      <c r="A57" s="39" t="s">
        <v>116</v>
      </c>
      <c r="B57" s="10"/>
      <c r="C57" s="10"/>
      <c r="D57" s="11"/>
      <c r="E57" s="1">
        <v>0</v>
      </c>
      <c r="F57" s="1"/>
      <c r="G57" s="126">
        <f t="shared" si="6"/>
        <v>0</v>
      </c>
      <c r="H57" s="105" t="e">
        <f t="shared" si="7"/>
        <v>#DIV/0!</v>
      </c>
      <c r="I57" s="4">
        <v>0</v>
      </c>
      <c r="J57" s="4"/>
    </row>
    <row r="58" spans="1:11" s="233" customFormat="1" ht="15.75" x14ac:dyDescent="0.25">
      <c r="A58" s="39" t="s">
        <v>98</v>
      </c>
      <c r="B58" s="10"/>
      <c r="C58" s="10"/>
      <c r="D58" s="11"/>
      <c r="E58" s="1">
        <v>0</v>
      </c>
      <c r="F58" s="1"/>
      <c r="G58" s="126">
        <f t="shared" si="6"/>
        <v>0</v>
      </c>
      <c r="H58" s="105" t="e">
        <f t="shared" si="7"/>
        <v>#DIV/0!</v>
      </c>
      <c r="I58" s="4">
        <v>0</v>
      </c>
      <c r="J58" s="4"/>
    </row>
    <row r="59" spans="1:11" s="233" customFormat="1" ht="15.75" x14ac:dyDescent="0.25">
      <c r="A59" s="39" t="s">
        <v>13</v>
      </c>
      <c r="B59" s="272"/>
      <c r="C59" s="273"/>
      <c r="D59" s="274"/>
      <c r="E59" s="1">
        <v>0</v>
      </c>
      <c r="F59" s="1">
        <v>0</v>
      </c>
      <c r="G59" s="126">
        <f t="shared" si="6"/>
        <v>0</v>
      </c>
      <c r="H59" s="105" t="e">
        <f t="shared" si="7"/>
        <v>#DIV/0!</v>
      </c>
      <c r="I59" s="4">
        <v>0</v>
      </c>
      <c r="J59" s="4"/>
    </row>
    <row r="60" spans="1:11" s="233" customFormat="1" ht="15.75" x14ac:dyDescent="0.25">
      <c r="A60" s="39" t="s">
        <v>13</v>
      </c>
      <c r="B60" s="272"/>
      <c r="C60" s="273"/>
      <c r="D60" s="274"/>
      <c r="E60" s="1">
        <v>0</v>
      </c>
      <c r="F60" s="1">
        <v>0</v>
      </c>
      <c r="G60" s="126">
        <f t="shared" si="6"/>
        <v>0</v>
      </c>
      <c r="H60" s="105" t="e">
        <f t="shared" si="7"/>
        <v>#DIV/0!</v>
      </c>
      <c r="I60" s="4">
        <v>0</v>
      </c>
      <c r="J60" s="4">
        <v>0</v>
      </c>
    </row>
    <row r="61" spans="1:11" s="233" customFormat="1" ht="15.75" x14ac:dyDescent="0.25">
      <c r="A61" s="107"/>
      <c r="B61" s="108"/>
      <c r="C61" s="108"/>
      <c r="D61" s="109" t="s">
        <v>14</v>
      </c>
      <c r="E61" s="110">
        <f>SUM(E52:E60)</f>
        <v>0</v>
      </c>
      <c r="F61" s="110">
        <f>SUM(F52:F60)</f>
        <v>0</v>
      </c>
      <c r="G61" s="161">
        <f>SUM(G52:G60)</f>
        <v>0</v>
      </c>
      <c r="H61" s="103"/>
      <c r="I61" s="112">
        <f>SUM(I52:I60)</f>
        <v>0</v>
      </c>
      <c r="J61" s="112">
        <f>SUM(J52:J60)</f>
        <v>0</v>
      </c>
    </row>
    <row r="62" spans="1:11" s="231" customFormat="1" ht="12.75" x14ac:dyDescent="0.2">
      <c r="A62" s="95"/>
      <c r="B62" s="96"/>
      <c r="C62" s="96"/>
      <c r="D62" s="130"/>
      <c r="E62" s="162"/>
      <c r="F62" s="163"/>
      <c r="G62" s="164"/>
      <c r="H62" s="165"/>
      <c r="I62" s="166"/>
      <c r="J62" s="166"/>
    </row>
    <row r="63" spans="1:11" s="233" customFormat="1" ht="15.75" x14ac:dyDescent="0.25">
      <c r="A63" s="34" t="s">
        <v>38</v>
      </c>
      <c r="B63" s="35"/>
      <c r="C63" s="35"/>
      <c r="D63" s="36"/>
      <c r="E63" s="37"/>
      <c r="F63" s="37"/>
      <c r="G63" s="124"/>
      <c r="H63" s="103"/>
      <c r="I63" s="275" t="s">
        <v>11</v>
      </c>
      <c r="J63" s="276"/>
    </row>
    <row r="64" spans="1:11" s="233" customFormat="1" ht="15.75" x14ac:dyDescent="0.25">
      <c r="A64" s="39" t="s">
        <v>39</v>
      </c>
      <c r="B64" s="40"/>
      <c r="C64" s="40"/>
      <c r="D64" s="41"/>
      <c r="E64" s="1">
        <v>0</v>
      </c>
      <c r="F64" s="1">
        <v>0</v>
      </c>
      <c r="G64" s="126">
        <f t="shared" ref="G64:G71" si="8">+E64+F64</f>
        <v>0</v>
      </c>
      <c r="H64" s="105" t="e">
        <f t="shared" ref="H64:H71" si="9">+G64/$G$138</f>
        <v>#DIV/0!</v>
      </c>
      <c r="I64" s="4">
        <v>0</v>
      </c>
      <c r="J64" s="4">
        <v>0</v>
      </c>
    </row>
    <row r="65" spans="1:10" s="233" customFormat="1" ht="15.75" x14ac:dyDescent="0.25">
      <c r="A65" s="39" t="s">
        <v>40</v>
      </c>
      <c r="B65" s="40"/>
      <c r="C65" s="40"/>
      <c r="D65" s="41"/>
      <c r="E65" s="1">
        <v>0</v>
      </c>
      <c r="F65" s="1"/>
      <c r="G65" s="126">
        <f t="shared" si="8"/>
        <v>0</v>
      </c>
      <c r="H65" s="105" t="e">
        <f t="shared" si="9"/>
        <v>#DIV/0!</v>
      </c>
      <c r="I65" s="4">
        <v>0</v>
      </c>
      <c r="J65" s="4"/>
    </row>
    <row r="66" spans="1:10" s="233" customFormat="1" ht="15.75" x14ac:dyDescent="0.25">
      <c r="A66" s="39" t="s">
        <v>41</v>
      </c>
      <c r="B66" s="40"/>
      <c r="C66" s="40"/>
      <c r="D66" s="41"/>
      <c r="E66" s="1">
        <v>0</v>
      </c>
      <c r="F66" s="1"/>
      <c r="G66" s="126">
        <f t="shared" si="8"/>
        <v>0</v>
      </c>
      <c r="H66" s="105" t="e">
        <f t="shared" si="9"/>
        <v>#DIV/0!</v>
      </c>
      <c r="I66" s="4">
        <v>0</v>
      </c>
      <c r="J66" s="4"/>
    </row>
    <row r="67" spans="1:10" s="233" customFormat="1" ht="15.75" x14ac:dyDescent="0.25">
      <c r="A67" s="39" t="s">
        <v>42</v>
      </c>
      <c r="B67" s="40"/>
      <c r="C67" s="40"/>
      <c r="D67" s="41"/>
      <c r="E67" s="1">
        <v>0</v>
      </c>
      <c r="F67" s="1">
        <v>0</v>
      </c>
      <c r="G67" s="126">
        <f t="shared" si="8"/>
        <v>0</v>
      </c>
      <c r="H67" s="105" t="e">
        <f t="shared" si="9"/>
        <v>#DIV/0!</v>
      </c>
      <c r="I67" s="4">
        <v>0</v>
      </c>
      <c r="J67" s="4">
        <v>0</v>
      </c>
    </row>
    <row r="68" spans="1:10" s="233" customFormat="1" ht="15.75" x14ac:dyDescent="0.25">
      <c r="A68" s="39" t="s">
        <v>43</v>
      </c>
      <c r="B68" s="40"/>
      <c r="C68" s="40"/>
      <c r="D68" s="41"/>
      <c r="E68" s="1">
        <v>0</v>
      </c>
      <c r="F68" s="1">
        <v>0</v>
      </c>
      <c r="G68" s="126">
        <f t="shared" si="8"/>
        <v>0</v>
      </c>
      <c r="H68" s="105" t="e">
        <f t="shared" si="9"/>
        <v>#DIV/0!</v>
      </c>
      <c r="I68" s="4">
        <v>0</v>
      </c>
      <c r="J68" s="4">
        <v>0</v>
      </c>
    </row>
    <row r="69" spans="1:10" s="233" customFormat="1" ht="15.75" x14ac:dyDescent="0.25">
      <c r="A69" s="39" t="s">
        <v>13</v>
      </c>
      <c r="B69" s="272"/>
      <c r="C69" s="273"/>
      <c r="D69" s="274"/>
      <c r="E69" s="1">
        <v>0</v>
      </c>
      <c r="F69" s="1">
        <v>0</v>
      </c>
      <c r="G69" s="126">
        <f t="shared" si="8"/>
        <v>0</v>
      </c>
      <c r="H69" s="128" t="e">
        <f t="shared" si="9"/>
        <v>#DIV/0!</v>
      </c>
      <c r="I69" s="4">
        <v>0</v>
      </c>
      <c r="J69" s="4">
        <v>0</v>
      </c>
    </row>
    <row r="70" spans="1:10" s="233" customFormat="1" ht="15.75" x14ac:dyDescent="0.25">
      <c r="A70" s="39" t="s">
        <v>13</v>
      </c>
      <c r="B70" s="272"/>
      <c r="C70" s="273"/>
      <c r="D70" s="274"/>
      <c r="E70" s="1">
        <v>0</v>
      </c>
      <c r="F70" s="1">
        <v>0</v>
      </c>
      <c r="G70" s="126">
        <f t="shared" ref="G70" si="10">+E70+F70</f>
        <v>0</v>
      </c>
      <c r="H70" s="128" t="e">
        <f t="shared" si="9"/>
        <v>#DIV/0!</v>
      </c>
      <c r="I70" s="4">
        <v>0</v>
      </c>
      <c r="J70" s="4">
        <v>0</v>
      </c>
    </row>
    <row r="71" spans="1:10" s="233" customFormat="1" ht="15.75" x14ac:dyDescent="0.25">
      <c r="A71" s="39" t="s">
        <v>13</v>
      </c>
      <c r="B71" s="272"/>
      <c r="C71" s="273"/>
      <c r="D71" s="274"/>
      <c r="E71" s="1">
        <v>0</v>
      </c>
      <c r="F71" s="1">
        <v>0</v>
      </c>
      <c r="G71" s="126">
        <f t="shared" si="8"/>
        <v>0</v>
      </c>
      <c r="H71" s="128" t="e">
        <f t="shared" si="9"/>
        <v>#DIV/0!</v>
      </c>
      <c r="I71" s="4">
        <v>0</v>
      </c>
      <c r="J71" s="4">
        <v>0</v>
      </c>
    </row>
    <row r="72" spans="1:10" s="233" customFormat="1" ht="15.75" x14ac:dyDescent="0.25">
      <c r="A72" s="167"/>
      <c r="B72" s="40"/>
      <c r="C72" s="40"/>
      <c r="D72" s="168" t="s">
        <v>14</v>
      </c>
      <c r="E72" s="110">
        <f>SUM(E64:E71)</f>
        <v>0</v>
      </c>
      <c r="F72" s="110">
        <f>SUM(F64:F71)</f>
        <v>0</v>
      </c>
      <c r="G72" s="161">
        <f>SUM(G64:G71)</f>
        <v>0</v>
      </c>
      <c r="H72" s="129"/>
      <c r="I72" s="112">
        <f>SUM(I64:I71)</f>
        <v>0</v>
      </c>
      <c r="J72" s="112">
        <f>SUM(J64:J71)</f>
        <v>0</v>
      </c>
    </row>
    <row r="73" spans="1:10" s="231" customFormat="1" ht="12.75" x14ac:dyDescent="0.2">
      <c r="A73" s="95"/>
      <c r="B73" s="96"/>
      <c r="C73" s="96"/>
      <c r="D73" s="154"/>
      <c r="E73" s="162"/>
      <c r="F73" s="163"/>
      <c r="G73" s="164"/>
      <c r="H73" s="165"/>
      <c r="I73" s="166"/>
      <c r="J73" s="166"/>
    </row>
    <row r="74" spans="1:10" s="233" customFormat="1" ht="15.75" x14ac:dyDescent="0.25">
      <c r="A74" s="34" t="s">
        <v>44</v>
      </c>
      <c r="B74" s="35"/>
      <c r="C74" s="35"/>
      <c r="D74" s="36"/>
      <c r="E74" s="37"/>
      <c r="F74" s="37"/>
      <c r="G74" s="124"/>
      <c r="H74" s="103"/>
      <c r="I74" s="275" t="s">
        <v>11</v>
      </c>
      <c r="J74" s="276"/>
    </row>
    <row r="75" spans="1:10" s="233" customFormat="1" ht="15.75" x14ac:dyDescent="0.25">
      <c r="A75" s="39" t="s">
        <v>45</v>
      </c>
      <c r="B75" s="40"/>
      <c r="C75" s="40"/>
      <c r="D75" s="41"/>
      <c r="E75" s="1">
        <v>0</v>
      </c>
      <c r="F75" s="1">
        <v>0</v>
      </c>
      <c r="G75" s="126">
        <f t="shared" ref="G75:G84" si="11">+E75+F75</f>
        <v>0</v>
      </c>
      <c r="H75" s="105" t="e">
        <f t="shared" ref="H75:H84" si="12">+G75/$G$138</f>
        <v>#DIV/0!</v>
      </c>
      <c r="I75" s="4">
        <v>0</v>
      </c>
      <c r="J75" s="4">
        <v>0</v>
      </c>
    </row>
    <row r="76" spans="1:10" s="233" customFormat="1" ht="15.75" x14ac:dyDescent="0.25">
      <c r="A76" s="39" t="s">
        <v>46</v>
      </c>
      <c r="B76" s="40"/>
      <c r="C76" s="40"/>
      <c r="D76" s="41"/>
      <c r="E76" s="1">
        <v>0</v>
      </c>
      <c r="F76" s="1">
        <v>0</v>
      </c>
      <c r="G76" s="126">
        <f t="shared" si="11"/>
        <v>0</v>
      </c>
      <c r="H76" s="105" t="e">
        <f t="shared" si="12"/>
        <v>#DIV/0!</v>
      </c>
      <c r="I76" s="4">
        <v>0</v>
      </c>
      <c r="J76" s="4">
        <v>0</v>
      </c>
    </row>
    <row r="77" spans="1:10" s="233" customFormat="1" ht="15.75" x14ac:dyDescent="0.25">
      <c r="A77" s="39" t="s">
        <v>47</v>
      </c>
      <c r="B77" s="40"/>
      <c r="C77" s="40"/>
      <c r="D77" s="41"/>
      <c r="E77" s="1">
        <v>0</v>
      </c>
      <c r="F77" s="1"/>
      <c r="G77" s="126">
        <f t="shared" si="11"/>
        <v>0</v>
      </c>
      <c r="H77" s="105" t="e">
        <f t="shared" si="12"/>
        <v>#DIV/0!</v>
      </c>
      <c r="I77" s="24"/>
      <c r="J77" s="25"/>
    </row>
    <row r="78" spans="1:10" s="233" customFormat="1" ht="15.75" x14ac:dyDescent="0.25">
      <c r="A78" s="39" t="s">
        <v>48</v>
      </c>
      <c r="B78" s="40"/>
      <c r="C78" s="40"/>
      <c r="D78" s="41"/>
      <c r="E78" s="1">
        <v>0</v>
      </c>
      <c r="F78" s="1"/>
      <c r="G78" s="126">
        <f t="shared" si="11"/>
        <v>0</v>
      </c>
      <c r="H78" s="105" t="e">
        <f t="shared" si="12"/>
        <v>#DIV/0!</v>
      </c>
      <c r="I78" s="26"/>
      <c r="J78" s="27"/>
    </row>
    <row r="79" spans="1:10" s="233" customFormat="1" ht="15.75" x14ac:dyDescent="0.25">
      <c r="A79" s="39" t="s">
        <v>49</v>
      </c>
      <c r="B79" s="40"/>
      <c r="C79" s="40"/>
      <c r="D79" s="41"/>
      <c r="E79" s="1">
        <v>0</v>
      </c>
      <c r="F79" s="1"/>
      <c r="G79" s="126">
        <f t="shared" si="11"/>
        <v>0</v>
      </c>
      <c r="H79" s="105" t="e">
        <f t="shared" si="12"/>
        <v>#DIV/0!</v>
      </c>
      <c r="I79" s="4">
        <v>0</v>
      </c>
      <c r="J79" s="4">
        <v>0</v>
      </c>
    </row>
    <row r="80" spans="1:10" s="233" customFormat="1" ht="15.75" x14ac:dyDescent="0.25">
      <c r="A80" s="39" t="s">
        <v>50</v>
      </c>
      <c r="B80" s="40"/>
      <c r="C80" s="40"/>
      <c r="D80" s="41"/>
      <c r="E80" s="1">
        <v>0</v>
      </c>
      <c r="F80" s="1"/>
      <c r="G80" s="126">
        <f t="shared" si="11"/>
        <v>0</v>
      </c>
      <c r="H80" s="105" t="e">
        <f t="shared" si="12"/>
        <v>#DIV/0!</v>
      </c>
      <c r="I80" s="4">
        <v>0</v>
      </c>
      <c r="J80" s="4"/>
    </row>
    <row r="81" spans="1:10" s="233" customFormat="1" ht="15.75" x14ac:dyDescent="0.25">
      <c r="A81" s="39" t="s">
        <v>51</v>
      </c>
      <c r="B81" s="40"/>
      <c r="C81" s="40"/>
      <c r="D81" s="41"/>
      <c r="E81" s="1">
        <v>0</v>
      </c>
      <c r="F81" s="1">
        <v>0</v>
      </c>
      <c r="G81" s="126">
        <f t="shared" si="11"/>
        <v>0</v>
      </c>
      <c r="H81" s="105" t="e">
        <f t="shared" si="12"/>
        <v>#DIV/0!</v>
      </c>
      <c r="I81" s="4">
        <v>0</v>
      </c>
      <c r="J81" s="4">
        <v>0</v>
      </c>
    </row>
    <row r="82" spans="1:10" s="233" customFormat="1" ht="15.75" x14ac:dyDescent="0.25">
      <c r="A82" s="39" t="s">
        <v>13</v>
      </c>
      <c r="B82" s="264"/>
      <c r="C82" s="270"/>
      <c r="D82" s="271"/>
      <c r="E82" s="1">
        <v>0</v>
      </c>
      <c r="F82" s="1">
        <v>0</v>
      </c>
      <c r="G82" s="126">
        <f t="shared" si="11"/>
        <v>0</v>
      </c>
      <c r="H82" s="105" t="e">
        <f t="shared" si="12"/>
        <v>#DIV/0!</v>
      </c>
      <c r="I82" s="4">
        <v>0</v>
      </c>
      <c r="J82" s="4">
        <v>0</v>
      </c>
    </row>
    <row r="83" spans="1:10" s="233" customFormat="1" ht="15.75" x14ac:dyDescent="0.25">
      <c r="A83" s="39" t="s">
        <v>13</v>
      </c>
      <c r="B83" s="264"/>
      <c r="C83" s="270"/>
      <c r="D83" s="271"/>
      <c r="E83" s="1">
        <v>0</v>
      </c>
      <c r="F83" s="1">
        <v>0</v>
      </c>
      <c r="G83" s="126">
        <f t="shared" si="11"/>
        <v>0</v>
      </c>
      <c r="H83" s="105" t="e">
        <f t="shared" si="12"/>
        <v>#DIV/0!</v>
      </c>
      <c r="I83" s="4">
        <v>0</v>
      </c>
      <c r="J83" s="4">
        <v>0</v>
      </c>
    </row>
    <row r="84" spans="1:10" s="233" customFormat="1" ht="15.75" x14ac:dyDescent="0.25">
      <c r="A84" s="39" t="s">
        <v>13</v>
      </c>
      <c r="B84" s="264"/>
      <c r="C84" s="270"/>
      <c r="D84" s="271"/>
      <c r="E84" s="1">
        <v>0</v>
      </c>
      <c r="F84" s="1">
        <v>0</v>
      </c>
      <c r="G84" s="126">
        <f t="shared" si="11"/>
        <v>0</v>
      </c>
      <c r="H84" s="105" t="e">
        <f t="shared" si="12"/>
        <v>#DIV/0!</v>
      </c>
      <c r="I84" s="4">
        <v>0</v>
      </c>
      <c r="J84" s="4">
        <v>0</v>
      </c>
    </row>
    <row r="85" spans="1:10" s="233" customFormat="1" ht="15.75" x14ac:dyDescent="0.25">
      <c r="A85" s="79"/>
      <c r="B85" s="108"/>
      <c r="C85" s="108"/>
      <c r="D85" s="109" t="s">
        <v>14</v>
      </c>
      <c r="E85" s="110">
        <f t="shared" ref="E85:F85" si="13">SUM(E75:E84)</f>
        <v>0</v>
      </c>
      <c r="F85" s="110">
        <f t="shared" si="13"/>
        <v>0</v>
      </c>
      <c r="G85" s="161">
        <f>SUM(G75:G84)</f>
        <v>0</v>
      </c>
      <c r="H85" s="38"/>
      <c r="I85" s="169">
        <f>SUM(I75:I84)</f>
        <v>0</v>
      </c>
      <c r="J85" s="169">
        <f>SUM(J75:J84)</f>
        <v>0</v>
      </c>
    </row>
    <row r="86" spans="1:10" s="262" customFormat="1" ht="12.75" x14ac:dyDescent="0.2">
      <c r="A86" s="56"/>
      <c r="B86" s="56"/>
      <c r="C86" s="56"/>
      <c r="D86" s="170"/>
      <c r="E86" s="171"/>
      <c r="F86" s="171"/>
      <c r="G86" s="171"/>
      <c r="H86" s="151"/>
      <c r="I86" s="171"/>
      <c r="J86" s="171"/>
    </row>
    <row r="87" spans="1:10" s="262" customFormat="1" ht="12.75" x14ac:dyDescent="0.2">
      <c r="A87" s="172">
        <v>43760</v>
      </c>
      <c r="B87" s="56"/>
      <c r="C87" s="56"/>
      <c r="D87" s="170"/>
      <c r="E87" s="171"/>
      <c r="F87" s="171"/>
      <c r="G87" s="171"/>
      <c r="H87" s="151"/>
      <c r="I87" s="171"/>
      <c r="J87" s="171"/>
    </row>
    <row r="88" spans="1:10" s="176" customFormat="1" x14ac:dyDescent="0.25">
      <c r="A88" s="173" t="s">
        <v>110</v>
      </c>
      <c r="B88" s="96"/>
      <c r="C88" s="96"/>
      <c r="D88" s="154"/>
      <c r="E88" s="145"/>
      <c r="F88" s="174"/>
      <c r="G88" s="141"/>
      <c r="H88" s="142"/>
      <c r="I88" s="175"/>
      <c r="J88" s="175"/>
    </row>
    <row r="89" spans="1:10" s="176" customFormat="1" x14ac:dyDescent="0.25">
      <c r="H89" s="177"/>
    </row>
    <row r="90" spans="1:10" s="233" customFormat="1" ht="15.75" x14ac:dyDescent="0.25">
      <c r="A90" s="77"/>
      <c r="B90" s="78"/>
      <c r="C90" s="79"/>
      <c r="D90" s="80"/>
      <c r="E90" s="81"/>
      <c r="F90" s="81"/>
      <c r="G90" s="81"/>
      <c r="H90" s="82"/>
      <c r="I90" s="279" t="s">
        <v>0</v>
      </c>
      <c r="J90" s="280"/>
    </row>
    <row r="91" spans="1:10" s="233" customFormat="1" ht="15.75" x14ac:dyDescent="0.25">
      <c r="A91" s="83"/>
      <c r="B91" s="249"/>
      <c r="C91" s="249"/>
      <c r="D91" s="84"/>
      <c r="E91" s="85"/>
      <c r="F91" s="85"/>
      <c r="G91" s="86"/>
      <c r="H91" s="87" t="s">
        <v>1</v>
      </c>
      <c r="I91" s="88"/>
      <c r="J91" s="89" t="s">
        <v>118</v>
      </c>
    </row>
    <row r="92" spans="1:10" s="233" customFormat="1" ht="15.75" x14ac:dyDescent="0.25">
      <c r="A92" s="83"/>
      <c r="B92" s="249"/>
      <c r="C92" s="249"/>
      <c r="D92" s="84"/>
      <c r="E92" s="88" t="s">
        <v>2</v>
      </c>
      <c r="F92" s="88" t="s">
        <v>3</v>
      </c>
      <c r="G92" s="88" t="s">
        <v>4</v>
      </c>
      <c r="H92" s="90" t="s">
        <v>5</v>
      </c>
      <c r="I92" s="91" t="s">
        <v>10</v>
      </c>
      <c r="J92" s="92" t="s">
        <v>119</v>
      </c>
    </row>
    <row r="93" spans="1:10" s="233" customFormat="1" ht="15.75" x14ac:dyDescent="0.25">
      <c r="A93" s="281" t="s">
        <v>6</v>
      </c>
      <c r="B93" s="282"/>
      <c r="C93" s="282"/>
      <c r="D93" s="283"/>
      <c r="E93" s="93" t="s">
        <v>7</v>
      </c>
      <c r="F93" s="93" t="s">
        <v>7</v>
      </c>
      <c r="G93" s="93" t="s">
        <v>8</v>
      </c>
      <c r="H93" s="94" t="s">
        <v>9</v>
      </c>
      <c r="I93" s="93" t="s">
        <v>117</v>
      </c>
      <c r="J93" s="248" t="s">
        <v>96</v>
      </c>
    </row>
    <row r="94" spans="1:10" s="231" customFormat="1" ht="12.75" x14ac:dyDescent="0.2">
      <c r="A94" s="178"/>
      <c r="B94" s="179"/>
      <c r="C94" s="179"/>
      <c r="D94" s="180"/>
      <c r="E94" s="181"/>
      <c r="F94" s="181"/>
      <c r="G94" s="181"/>
      <c r="H94" s="99"/>
      <c r="I94" s="178"/>
      <c r="J94" s="180"/>
    </row>
    <row r="95" spans="1:10" s="233" customFormat="1" ht="15.75" x14ac:dyDescent="0.25">
      <c r="A95" s="34" t="s">
        <v>52</v>
      </c>
      <c r="B95" s="35"/>
      <c r="C95" s="35"/>
      <c r="D95" s="36"/>
      <c r="E95" s="182"/>
      <c r="F95" s="182"/>
      <c r="G95" s="183"/>
      <c r="H95" s="38"/>
      <c r="I95" s="299" t="s">
        <v>11</v>
      </c>
      <c r="J95" s="300"/>
    </row>
    <row r="96" spans="1:10" s="233" customFormat="1" ht="15.75" x14ac:dyDescent="0.25">
      <c r="A96" s="39" t="s">
        <v>53</v>
      </c>
      <c r="B96" s="40"/>
      <c r="C96" s="40"/>
      <c r="D96" s="41"/>
      <c r="E96" s="1">
        <v>0</v>
      </c>
      <c r="F96" s="1"/>
      <c r="G96" s="126">
        <f t="shared" ref="G96:G107" si="14">+E96+F96</f>
        <v>0</v>
      </c>
      <c r="H96" s="105" t="e">
        <f t="shared" ref="H96:H107" si="15">+G96/$G$138</f>
        <v>#DIV/0!</v>
      </c>
      <c r="I96" s="1">
        <v>0</v>
      </c>
      <c r="J96" s="1"/>
    </row>
    <row r="97" spans="1:10" s="233" customFormat="1" ht="15.75" x14ac:dyDescent="0.25">
      <c r="A97" s="39" t="s">
        <v>54</v>
      </c>
      <c r="B97" s="40"/>
      <c r="C97" s="40"/>
      <c r="D97" s="41"/>
      <c r="E97" s="1">
        <v>0</v>
      </c>
      <c r="F97" s="1"/>
      <c r="G97" s="126">
        <f t="shared" si="14"/>
        <v>0</v>
      </c>
      <c r="H97" s="105" t="e">
        <f t="shared" si="15"/>
        <v>#DIV/0!</v>
      </c>
      <c r="I97" s="1">
        <v>0</v>
      </c>
      <c r="J97" s="1"/>
    </row>
    <row r="98" spans="1:10" s="233" customFormat="1" ht="15.75" x14ac:dyDescent="0.25">
      <c r="A98" s="39" t="s">
        <v>55</v>
      </c>
      <c r="B98" s="40"/>
      <c r="C98" s="40"/>
      <c r="D98" s="41"/>
      <c r="E98" s="1">
        <v>0</v>
      </c>
      <c r="F98" s="1"/>
      <c r="G98" s="126">
        <f t="shared" si="14"/>
        <v>0</v>
      </c>
      <c r="H98" s="105" t="e">
        <f t="shared" si="15"/>
        <v>#DIV/0!</v>
      </c>
      <c r="I98" s="1">
        <v>0</v>
      </c>
      <c r="J98" s="1"/>
    </row>
    <row r="99" spans="1:10" s="233" customFormat="1" ht="15.75" x14ac:dyDescent="0.25">
      <c r="A99" s="57" t="s">
        <v>120</v>
      </c>
      <c r="B99" s="58"/>
      <c r="C99" s="58"/>
      <c r="D99" s="59"/>
      <c r="E99" s="1">
        <v>0</v>
      </c>
      <c r="F99" s="1"/>
      <c r="G99" s="126">
        <f t="shared" ref="G99" si="16">+E99+F99</f>
        <v>0</v>
      </c>
      <c r="H99" s="105" t="e">
        <f t="shared" si="15"/>
        <v>#DIV/0!</v>
      </c>
      <c r="I99" s="1">
        <v>0</v>
      </c>
      <c r="J99" s="1">
        <v>0</v>
      </c>
    </row>
    <row r="100" spans="1:10" s="233" customFormat="1" ht="15.75" x14ac:dyDescent="0.25">
      <c r="A100" s="39" t="s">
        <v>56</v>
      </c>
      <c r="B100" s="40"/>
      <c r="C100" s="40"/>
      <c r="D100" s="41"/>
      <c r="E100" s="1">
        <v>0</v>
      </c>
      <c r="F100" s="1"/>
      <c r="G100" s="126">
        <f t="shared" si="14"/>
        <v>0</v>
      </c>
      <c r="H100" s="105" t="e">
        <f t="shared" si="15"/>
        <v>#DIV/0!</v>
      </c>
      <c r="I100" s="28"/>
      <c r="J100" s="29"/>
    </row>
    <row r="101" spans="1:10" s="233" customFormat="1" ht="15.75" x14ac:dyDescent="0.25">
      <c r="A101" s="39" t="s">
        <v>57</v>
      </c>
      <c r="B101" s="40"/>
      <c r="C101" s="40"/>
      <c r="D101" s="41"/>
      <c r="E101" s="1">
        <v>0</v>
      </c>
      <c r="F101" s="1"/>
      <c r="G101" s="126">
        <f t="shared" si="14"/>
        <v>0</v>
      </c>
      <c r="H101" s="105" t="e">
        <f t="shared" si="15"/>
        <v>#DIV/0!</v>
      </c>
      <c r="I101" s="20"/>
      <c r="J101" s="21"/>
    </row>
    <row r="102" spans="1:10" s="233" customFormat="1" ht="15.75" x14ac:dyDescent="0.25">
      <c r="A102" s="39" t="s">
        <v>58</v>
      </c>
      <c r="B102" s="40"/>
      <c r="C102" s="40"/>
      <c r="D102" s="41"/>
      <c r="E102" s="1">
        <v>0</v>
      </c>
      <c r="F102" s="1"/>
      <c r="G102" s="126">
        <f t="shared" si="14"/>
        <v>0</v>
      </c>
      <c r="H102" s="105" t="e">
        <f t="shared" si="15"/>
        <v>#DIV/0!</v>
      </c>
      <c r="I102" s="20"/>
      <c r="J102" s="21"/>
    </row>
    <row r="103" spans="1:10" s="233" customFormat="1" ht="15.75" x14ac:dyDescent="0.25">
      <c r="A103" s="39" t="s">
        <v>121</v>
      </c>
      <c r="B103" s="40"/>
      <c r="C103" s="40"/>
      <c r="D103" s="41"/>
      <c r="E103" s="1">
        <v>0</v>
      </c>
      <c r="F103" s="1"/>
      <c r="G103" s="126">
        <f t="shared" ref="G103" si="17">+E103+F103</f>
        <v>0</v>
      </c>
      <c r="H103" s="105" t="e">
        <f t="shared" si="15"/>
        <v>#DIV/0!</v>
      </c>
      <c r="I103" s="1">
        <v>0</v>
      </c>
      <c r="J103" s="1"/>
    </row>
    <row r="104" spans="1:10" s="233" customFormat="1" ht="15.75" x14ac:dyDescent="0.25">
      <c r="A104" s="39" t="s">
        <v>13</v>
      </c>
      <c r="B104" s="264"/>
      <c r="C104" s="270"/>
      <c r="D104" s="271"/>
      <c r="E104" s="1">
        <v>0</v>
      </c>
      <c r="F104" s="1"/>
      <c r="G104" s="126">
        <f t="shared" ref="G104:G105" si="18">+E104+F104</f>
        <v>0</v>
      </c>
      <c r="H104" s="105" t="e">
        <f t="shared" si="15"/>
        <v>#DIV/0!</v>
      </c>
      <c r="I104" s="1">
        <v>0</v>
      </c>
      <c r="J104" s="1"/>
    </row>
    <row r="105" spans="1:10" s="233" customFormat="1" ht="15.75" x14ac:dyDescent="0.25">
      <c r="A105" s="39" t="s">
        <v>13</v>
      </c>
      <c r="B105" s="264"/>
      <c r="C105" s="270"/>
      <c r="D105" s="271"/>
      <c r="E105" s="1">
        <v>0</v>
      </c>
      <c r="F105" s="1">
        <v>0</v>
      </c>
      <c r="G105" s="126">
        <f t="shared" si="18"/>
        <v>0</v>
      </c>
      <c r="H105" s="105" t="e">
        <f t="shared" si="15"/>
        <v>#DIV/0!</v>
      </c>
      <c r="I105" s="1">
        <v>0</v>
      </c>
      <c r="J105" s="1">
        <v>0</v>
      </c>
    </row>
    <row r="106" spans="1:10" s="233" customFormat="1" ht="15.75" x14ac:dyDescent="0.25">
      <c r="A106" s="39" t="s">
        <v>13</v>
      </c>
      <c r="B106" s="264"/>
      <c r="C106" s="270"/>
      <c r="D106" s="271"/>
      <c r="E106" s="1">
        <v>0</v>
      </c>
      <c r="F106" s="1">
        <v>0</v>
      </c>
      <c r="G106" s="126">
        <f t="shared" si="14"/>
        <v>0</v>
      </c>
      <c r="H106" s="105" t="e">
        <f t="shared" si="15"/>
        <v>#DIV/0!</v>
      </c>
      <c r="I106" s="1">
        <v>0</v>
      </c>
      <c r="J106" s="1">
        <v>0</v>
      </c>
    </row>
    <row r="107" spans="1:10" s="233" customFormat="1" ht="15.75" x14ac:dyDescent="0.25">
      <c r="A107" s="39" t="s">
        <v>13</v>
      </c>
      <c r="B107" s="264"/>
      <c r="C107" s="270"/>
      <c r="D107" s="271"/>
      <c r="E107" s="1">
        <v>0</v>
      </c>
      <c r="F107" s="1">
        <v>0</v>
      </c>
      <c r="G107" s="126">
        <f t="shared" si="14"/>
        <v>0</v>
      </c>
      <c r="H107" s="128" t="e">
        <f t="shared" si="15"/>
        <v>#DIV/0!</v>
      </c>
      <c r="I107" s="1">
        <v>0</v>
      </c>
      <c r="J107" s="1">
        <v>0</v>
      </c>
    </row>
    <row r="108" spans="1:10" s="233" customFormat="1" ht="15.75" x14ac:dyDescent="0.25">
      <c r="A108" s="107"/>
      <c r="B108" s="108"/>
      <c r="C108" s="108"/>
      <c r="D108" s="109" t="s">
        <v>14</v>
      </c>
      <c r="E108" s="110">
        <f>SUM(E96:E107)</f>
        <v>0</v>
      </c>
      <c r="F108" s="110">
        <f>SUM(F96:F107)</f>
        <v>0</v>
      </c>
      <c r="G108" s="161">
        <f>SUM(G96:G107)</f>
        <v>0</v>
      </c>
      <c r="H108" s="129"/>
      <c r="I108" s="112">
        <f>SUM(I96:I107)</f>
        <v>0</v>
      </c>
      <c r="J108" s="112">
        <f>SUM(J96:J107)</f>
        <v>0</v>
      </c>
    </row>
    <row r="109" spans="1:10" s="176" customFormat="1" x14ac:dyDescent="0.25">
      <c r="A109" s="95"/>
      <c r="B109" s="96"/>
      <c r="C109" s="96"/>
      <c r="D109" s="130"/>
      <c r="E109" s="139"/>
      <c r="F109" s="184"/>
      <c r="G109" s="185"/>
      <c r="H109" s="186"/>
      <c r="I109" s="187"/>
      <c r="J109" s="187"/>
    </row>
    <row r="110" spans="1:10" s="233" customFormat="1" ht="15.75" x14ac:dyDescent="0.25">
      <c r="A110" s="34" t="s">
        <v>59</v>
      </c>
      <c r="B110" s="35"/>
      <c r="C110" s="35"/>
      <c r="D110" s="36"/>
      <c r="E110" s="37"/>
      <c r="F110" s="37"/>
      <c r="G110" s="124"/>
      <c r="H110" s="103"/>
      <c r="I110" s="188"/>
      <c r="J110" s="189"/>
    </row>
    <row r="111" spans="1:10" s="233" customFormat="1" ht="15.75" x14ac:dyDescent="0.25">
      <c r="A111" s="39" t="s">
        <v>60</v>
      </c>
      <c r="B111" s="40"/>
      <c r="C111" s="40"/>
      <c r="D111" s="41"/>
      <c r="E111" s="1">
        <v>0</v>
      </c>
      <c r="F111" s="1"/>
      <c r="G111" s="126">
        <f t="shared" ref="G111:G115" si="19">+E111+F111</f>
        <v>0</v>
      </c>
      <c r="H111" s="105" t="e">
        <f>+G111/$G$138</f>
        <v>#DIV/0!</v>
      </c>
      <c r="I111" s="20"/>
      <c r="J111" s="21"/>
    </row>
    <row r="112" spans="1:10" s="233" customFormat="1" ht="15.75" x14ac:dyDescent="0.25">
      <c r="A112" s="39" t="s">
        <v>61</v>
      </c>
      <c r="B112" s="40"/>
      <c r="C112" s="40"/>
      <c r="D112" s="41"/>
      <c r="E112" s="1">
        <v>0</v>
      </c>
      <c r="F112" s="1">
        <v>0</v>
      </c>
      <c r="G112" s="126">
        <f t="shared" si="19"/>
        <v>0</v>
      </c>
      <c r="H112" s="105" t="e">
        <f>+G112/$G$138</f>
        <v>#DIV/0!</v>
      </c>
      <c r="I112" s="20"/>
      <c r="J112" s="21"/>
    </row>
    <row r="113" spans="1:10" s="233" customFormat="1" ht="15.75" x14ac:dyDescent="0.25">
      <c r="A113" s="39" t="s">
        <v>62</v>
      </c>
      <c r="B113" s="40"/>
      <c r="C113" s="40"/>
      <c r="D113" s="41"/>
      <c r="E113" s="1">
        <v>0</v>
      </c>
      <c r="F113" s="1">
        <v>0</v>
      </c>
      <c r="G113" s="126">
        <f t="shared" si="19"/>
        <v>0</v>
      </c>
      <c r="H113" s="105" t="e">
        <f>+G113/$G$138</f>
        <v>#DIV/0!</v>
      </c>
      <c r="I113" s="20"/>
      <c r="J113" s="21"/>
    </row>
    <row r="114" spans="1:10" s="233" customFormat="1" ht="15.75" x14ac:dyDescent="0.25">
      <c r="A114" s="39" t="s">
        <v>13</v>
      </c>
      <c r="B114" s="264"/>
      <c r="C114" s="270"/>
      <c r="D114" s="271"/>
      <c r="E114" s="1">
        <v>0</v>
      </c>
      <c r="F114" s="1">
        <v>0</v>
      </c>
      <c r="G114" s="126">
        <f t="shared" si="19"/>
        <v>0</v>
      </c>
      <c r="H114" s="105" t="e">
        <f>+G114/$G$138</f>
        <v>#DIV/0!</v>
      </c>
      <c r="I114" s="20"/>
      <c r="J114" s="21"/>
    </row>
    <row r="115" spans="1:10" s="233" customFormat="1" ht="15.75" x14ac:dyDescent="0.25">
      <c r="A115" s="39" t="s">
        <v>13</v>
      </c>
      <c r="B115" s="264"/>
      <c r="C115" s="270"/>
      <c r="D115" s="271"/>
      <c r="E115" s="1">
        <v>0</v>
      </c>
      <c r="F115" s="1">
        <v>0</v>
      </c>
      <c r="G115" s="126">
        <f t="shared" si="19"/>
        <v>0</v>
      </c>
      <c r="H115" s="105" t="e">
        <f>+G115/$G$138</f>
        <v>#DIV/0!</v>
      </c>
      <c r="I115" s="30"/>
      <c r="J115" s="31"/>
    </row>
    <row r="116" spans="1:10" s="233" customFormat="1" ht="15.75" x14ac:dyDescent="0.25">
      <c r="A116" s="136"/>
      <c r="B116" s="108"/>
      <c r="C116" s="108"/>
      <c r="D116" s="109" t="s">
        <v>14</v>
      </c>
      <c r="E116" s="110">
        <f t="shared" ref="E116:F116" si="20">SUM(E111:E115)</f>
        <v>0</v>
      </c>
      <c r="F116" s="110">
        <f t="shared" si="20"/>
        <v>0</v>
      </c>
      <c r="G116" s="161">
        <f>SUM(G111:G115)</f>
        <v>0</v>
      </c>
      <c r="H116" s="38"/>
      <c r="I116" s="112">
        <f>SUM(I111:I115)</f>
        <v>0</v>
      </c>
      <c r="J116" s="112">
        <f>SUM(J111:J115)</f>
        <v>0</v>
      </c>
    </row>
    <row r="117" spans="1:10" s="176" customFormat="1" x14ac:dyDescent="0.25">
      <c r="A117" s="95"/>
      <c r="B117" s="96"/>
      <c r="C117" s="96"/>
      <c r="D117" s="130"/>
      <c r="E117" s="139"/>
      <c r="F117" s="184"/>
      <c r="G117" s="185"/>
      <c r="H117" s="190"/>
      <c r="I117" s="187"/>
      <c r="J117" s="187"/>
    </row>
    <row r="118" spans="1:10" s="233" customFormat="1" ht="15.75" x14ac:dyDescent="0.25">
      <c r="A118" s="34" t="s">
        <v>63</v>
      </c>
      <c r="B118" s="35"/>
      <c r="C118" s="35"/>
      <c r="D118" s="36"/>
      <c r="E118" s="37"/>
      <c r="F118" s="37"/>
      <c r="G118" s="124"/>
      <c r="H118" s="38"/>
      <c r="I118" s="275" t="s">
        <v>11</v>
      </c>
      <c r="J118" s="276"/>
    </row>
    <row r="119" spans="1:10" s="233" customFormat="1" ht="15.75" x14ac:dyDescent="0.25">
      <c r="A119" s="39" t="s">
        <v>64</v>
      </c>
      <c r="B119" s="40"/>
      <c r="C119" s="40"/>
      <c r="D119" s="41"/>
      <c r="E119" s="1">
        <v>0</v>
      </c>
      <c r="F119" s="1"/>
      <c r="G119" s="126">
        <f t="shared" ref="G119:G123" si="21">+E119+F119</f>
        <v>0</v>
      </c>
      <c r="H119" s="6"/>
      <c r="I119" s="1">
        <v>0</v>
      </c>
      <c r="J119" s="1"/>
    </row>
    <row r="120" spans="1:10" s="233" customFormat="1" ht="15.75" x14ac:dyDescent="0.25">
      <c r="A120" s="39" t="s">
        <v>65</v>
      </c>
      <c r="B120" s="40"/>
      <c r="C120" s="40"/>
      <c r="D120" s="41"/>
      <c r="E120" s="1">
        <v>0</v>
      </c>
      <c r="F120" s="1">
        <v>0</v>
      </c>
      <c r="G120" s="126">
        <f t="shared" si="21"/>
        <v>0</v>
      </c>
      <c r="H120" s="191"/>
      <c r="I120" s="1">
        <v>0</v>
      </c>
      <c r="J120" s="1">
        <v>0</v>
      </c>
    </row>
    <row r="121" spans="1:10" s="233" customFormat="1" ht="15.75" x14ac:dyDescent="0.25">
      <c r="A121" s="39" t="s">
        <v>66</v>
      </c>
      <c r="B121" s="40"/>
      <c r="C121" s="40"/>
      <c r="D121" s="41"/>
      <c r="E121" s="1">
        <v>0</v>
      </c>
      <c r="F121" s="1">
        <v>0</v>
      </c>
      <c r="G121" s="126">
        <f t="shared" si="21"/>
        <v>0</v>
      </c>
      <c r="H121" s="191"/>
      <c r="I121" s="1">
        <v>0</v>
      </c>
      <c r="J121" s="1">
        <v>0</v>
      </c>
    </row>
    <row r="122" spans="1:10" s="233" customFormat="1" ht="15.75" x14ac:dyDescent="0.25">
      <c r="A122" s="39" t="s">
        <v>13</v>
      </c>
      <c r="B122" s="272"/>
      <c r="C122" s="273"/>
      <c r="D122" s="274"/>
      <c r="E122" s="1">
        <v>0</v>
      </c>
      <c r="F122" s="1">
        <v>0</v>
      </c>
      <c r="G122" s="126">
        <f t="shared" ref="G122" si="22">+E122+F122</f>
        <v>0</v>
      </c>
      <c r="H122" s="191"/>
      <c r="I122" s="1">
        <v>0</v>
      </c>
      <c r="J122" s="1">
        <v>0</v>
      </c>
    </row>
    <row r="123" spans="1:10" s="233" customFormat="1" ht="15.75" x14ac:dyDescent="0.25">
      <c r="A123" s="39" t="s">
        <v>13</v>
      </c>
      <c r="B123" s="272"/>
      <c r="C123" s="273"/>
      <c r="D123" s="274"/>
      <c r="E123" s="1">
        <v>0</v>
      </c>
      <c r="F123" s="1">
        <v>0</v>
      </c>
      <c r="G123" s="126">
        <f t="shared" si="21"/>
        <v>0</v>
      </c>
      <c r="H123" s="191"/>
      <c r="I123" s="1">
        <v>0</v>
      </c>
      <c r="J123" s="1">
        <v>0</v>
      </c>
    </row>
    <row r="124" spans="1:10" s="233" customFormat="1" ht="15.75" x14ac:dyDescent="0.25">
      <c r="A124" s="136"/>
      <c r="B124" s="108"/>
      <c r="C124" s="108"/>
      <c r="D124" s="109" t="s">
        <v>14</v>
      </c>
      <c r="E124" s="110">
        <f t="shared" ref="E124:F124" si="23">SUM(E119:E123)</f>
        <v>0</v>
      </c>
      <c r="F124" s="110">
        <f t="shared" si="23"/>
        <v>0</v>
      </c>
      <c r="G124" s="161">
        <f>SUM(G119:G123)</f>
        <v>0</v>
      </c>
      <c r="H124" s="38"/>
      <c r="I124" s="112">
        <f>SUM(I119:I123)</f>
        <v>0</v>
      </c>
      <c r="J124" s="112">
        <f>SUM(J119:J123)</f>
        <v>0</v>
      </c>
    </row>
    <row r="125" spans="1:10" s="176" customFormat="1" x14ac:dyDescent="0.25">
      <c r="A125" s="250" t="s">
        <v>125</v>
      </c>
      <c r="B125" s="137"/>
      <c r="C125" s="137"/>
      <c r="D125" s="192"/>
      <c r="E125" s="145"/>
      <c r="F125" s="174"/>
      <c r="G125" s="141"/>
      <c r="H125" s="142"/>
      <c r="I125" s="175"/>
      <c r="J125" s="193"/>
    </row>
    <row r="126" spans="1:10" s="176" customFormat="1" x14ac:dyDescent="0.25">
      <c r="A126" s="250" t="s">
        <v>108</v>
      </c>
      <c r="B126" s="137"/>
      <c r="C126" s="137"/>
      <c r="D126" s="192"/>
      <c r="E126" s="145"/>
      <c r="F126" s="174"/>
      <c r="G126" s="141"/>
      <c r="H126" s="194"/>
      <c r="I126" s="146" t="s">
        <v>67</v>
      </c>
      <c r="J126" s="195">
        <f>(+G138-G116-G124-G136)*0.15</f>
        <v>0</v>
      </c>
    </row>
    <row r="127" spans="1:10" s="176" customFormat="1" x14ac:dyDescent="0.25">
      <c r="A127" s="250"/>
      <c r="B127" s="137"/>
      <c r="C127" s="137"/>
      <c r="D127" s="192"/>
      <c r="E127" s="145"/>
      <c r="F127" s="174"/>
      <c r="G127" s="141"/>
      <c r="H127" s="142"/>
      <c r="I127" s="175"/>
      <c r="J127" s="247"/>
    </row>
    <row r="128" spans="1:10" s="176" customFormat="1" x14ac:dyDescent="0.25">
      <c r="A128" s="250"/>
      <c r="B128" s="137"/>
      <c r="C128" s="137"/>
      <c r="D128" s="192"/>
      <c r="E128" s="145"/>
      <c r="F128" s="174"/>
      <c r="G128" s="141"/>
      <c r="H128" s="196"/>
      <c r="I128" s="146"/>
      <c r="J128" s="263"/>
    </row>
    <row r="129" spans="1:10" s="176" customFormat="1" x14ac:dyDescent="0.25">
      <c r="A129" s="197"/>
      <c r="B129" s="96"/>
      <c r="C129" s="96"/>
      <c r="D129" s="154"/>
      <c r="E129" s="145"/>
      <c r="F129" s="174"/>
      <c r="G129" s="141"/>
      <c r="H129" s="142"/>
      <c r="I129" s="175"/>
      <c r="J129" s="198"/>
    </row>
    <row r="130" spans="1:10" s="233" customFormat="1" ht="15.75" x14ac:dyDescent="0.25">
      <c r="A130" s="34" t="s">
        <v>68</v>
      </c>
      <c r="B130" s="35"/>
      <c r="C130" s="35"/>
      <c r="D130" s="36"/>
      <c r="E130" s="37"/>
      <c r="F130" s="37"/>
      <c r="G130" s="124"/>
      <c r="H130" s="103"/>
      <c r="I130" s="188"/>
      <c r="J130" s="189"/>
    </row>
    <row r="131" spans="1:10" s="233" customFormat="1" ht="15.75" x14ac:dyDescent="0.25">
      <c r="A131" s="39" t="s">
        <v>69</v>
      </c>
      <c r="B131" s="40"/>
      <c r="C131" s="40"/>
      <c r="D131" s="41"/>
      <c r="E131" s="1">
        <v>0</v>
      </c>
      <c r="F131" s="1"/>
      <c r="G131" s="126">
        <f t="shared" ref="G131:G135" si="24">+E131+F131</f>
        <v>0</v>
      </c>
      <c r="H131" s="105" t="e">
        <f>+G131/$G$138</f>
        <v>#DIV/0!</v>
      </c>
      <c r="I131" s="20"/>
      <c r="J131" s="21"/>
    </row>
    <row r="132" spans="1:10" s="233" customFormat="1" ht="15.75" x14ac:dyDescent="0.25">
      <c r="A132" s="39" t="s">
        <v>99</v>
      </c>
      <c r="B132" s="40"/>
      <c r="C132" s="40"/>
      <c r="D132" s="41"/>
      <c r="E132" s="1">
        <v>0</v>
      </c>
      <c r="F132" s="1"/>
      <c r="G132" s="126">
        <f t="shared" si="24"/>
        <v>0</v>
      </c>
      <c r="H132" s="105" t="e">
        <f>+G132/$G$138</f>
        <v>#DIV/0!</v>
      </c>
      <c r="I132" s="20"/>
      <c r="J132" s="21"/>
    </row>
    <row r="133" spans="1:10" s="233" customFormat="1" ht="15.75" x14ac:dyDescent="0.25">
      <c r="A133" s="39" t="s">
        <v>70</v>
      </c>
      <c r="B133" s="40"/>
      <c r="C133" s="40"/>
      <c r="D133" s="41"/>
      <c r="E133" s="1">
        <v>0</v>
      </c>
      <c r="F133" s="1"/>
      <c r="G133" s="126">
        <f t="shared" si="24"/>
        <v>0</v>
      </c>
      <c r="H133" s="105" t="e">
        <f>+G133/$G$138</f>
        <v>#DIV/0!</v>
      </c>
      <c r="I133" s="20"/>
      <c r="J133" s="21"/>
    </row>
    <row r="134" spans="1:10" s="233" customFormat="1" ht="15.75" x14ac:dyDescent="0.25">
      <c r="A134" s="39" t="s">
        <v>71</v>
      </c>
      <c r="B134" s="40"/>
      <c r="C134" s="264"/>
      <c r="D134" s="271"/>
      <c r="E134" s="1">
        <v>0</v>
      </c>
      <c r="F134" s="1">
        <v>0</v>
      </c>
      <c r="G134" s="126">
        <f t="shared" si="24"/>
        <v>0</v>
      </c>
      <c r="H134" s="105" t="e">
        <f>+G134/$G$138</f>
        <v>#DIV/0!</v>
      </c>
      <c r="I134" s="20"/>
      <c r="J134" s="21"/>
    </row>
    <row r="135" spans="1:10" s="233" customFormat="1" ht="15.75" x14ac:dyDescent="0.25">
      <c r="A135" s="39" t="s">
        <v>71</v>
      </c>
      <c r="B135" s="40"/>
      <c r="C135" s="264"/>
      <c r="D135" s="271"/>
      <c r="E135" s="1">
        <v>0</v>
      </c>
      <c r="F135" s="1">
        <v>0</v>
      </c>
      <c r="G135" s="126">
        <f t="shared" si="24"/>
        <v>0</v>
      </c>
      <c r="H135" s="106" t="e">
        <f>+G135/$G$138</f>
        <v>#DIV/0!</v>
      </c>
      <c r="I135" s="30"/>
      <c r="J135" s="31"/>
    </row>
    <row r="136" spans="1:10" s="233" customFormat="1" ht="15.75" x14ac:dyDescent="0.25">
      <c r="A136" s="107"/>
      <c r="B136" s="108"/>
      <c r="C136" s="108"/>
      <c r="D136" s="109" t="s">
        <v>14</v>
      </c>
      <c r="E136" s="110">
        <f t="shared" ref="E136:F136" si="25">SUM(E131:E135)</f>
        <v>0</v>
      </c>
      <c r="F136" s="110">
        <f t="shared" si="25"/>
        <v>0</v>
      </c>
      <c r="G136" s="161">
        <f>SUM(G131:G135)</f>
        <v>0</v>
      </c>
      <c r="H136" s="103"/>
      <c r="I136" s="183"/>
      <c r="J136" s="183"/>
    </row>
    <row r="137" spans="1:10" s="176" customFormat="1" ht="15.75" x14ac:dyDescent="0.25">
      <c r="A137" s="95"/>
      <c r="B137" s="96"/>
      <c r="C137" s="96"/>
      <c r="D137" s="97"/>
      <c r="E137" s="139"/>
      <c r="F137" s="184"/>
      <c r="G137" s="185"/>
      <c r="H137" s="128"/>
      <c r="I137" s="184"/>
      <c r="J137" s="185"/>
    </row>
    <row r="138" spans="1:10" s="233" customFormat="1" ht="16.5" thickBot="1" x14ac:dyDescent="0.3">
      <c r="A138" s="199" t="s">
        <v>72</v>
      </c>
      <c r="B138" s="35"/>
      <c r="C138" s="35"/>
      <c r="D138" s="35"/>
      <c r="E138" s="200">
        <f>+E14+E27+E39+E49+E61+E72+E85+E108+E116+E124+E136</f>
        <v>0</v>
      </c>
      <c r="F138" s="200">
        <f>+F14+F27+F39+F49+F61+F72+F85+F108+F116+F124+F136</f>
        <v>0</v>
      </c>
      <c r="G138" s="200">
        <f>+G14+G27+G39+G49+G61+G72+G85+G108+G116+G124+G136</f>
        <v>0</v>
      </c>
      <c r="H138" s="201"/>
      <c r="I138" s="202">
        <f>+I14+I27+I39+I49+I61+I72+I85+I108+I116+I124+I136</f>
        <v>0</v>
      </c>
      <c r="J138" s="202">
        <f>+J14+J27+J39+J49+J61+J72+J85+J108+J116+J124+J136</f>
        <v>0</v>
      </c>
    </row>
    <row r="139" spans="1:10" s="252" customFormat="1" ht="16.5" thickTop="1" x14ac:dyDescent="0.25">
      <c r="A139" s="203"/>
      <c r="B139" s="60"/>
      <c r="C139" s="60"/>
      <c r="D139" s="60"/>
      <c r="E139" s="204"/>
      <c r="F139" s="204"/>
      <c r="G139" s="204"/>
      <c r="H139" s="205"/>
      <c r="I139" s="204"/>
      <c r="J139" s="206"/>
    </row>
    <row r="140" spans="1:10" s="233" customFormat="1" ht="15.75" x14ac:dyDescent="0.25">
      <c r="A140" s="107" t="s">
        <v>73</v>
      </c>
      <c r="B140" s="108"/>
      <c r="C140" s="108"/>
      <c r="D140" s="108"/>
      <c r="E140" s="108"/>
      <c r="F140" s="108"/>
      <c r="G140" s="108"/>
      <c r="H140" s="207"/>
      <c r="I140" s="275" t="s">
        <v>11</v>
      </c>
      <c r="J140" s="276"/>
    </row>
    <row r="141" spans="1:10" s="233" customFormat="1" ht="15.75" x14ac:dyDescent="0.25">
      <c r="A141" s="107" t="s">
        <v>74</v>
      </c>
      <c r="B141" s="108"/>
      <c r="C141" s="301"/>
      <c r="D141" s="301"/>
      <c r="E141" s="301"/>
      <c r="F141" s="301"/>
      <c r="G141" s="108" t="s">
        <v>75</v>
      </c>
      <c r="H141" s="207"/>
      <c r="I141" s="1">
        <v>0</v>
      </c>
      <c r="J141" s="1">
        <v>0</v>
      </c>
    </row>
    <row r="142" spans="1:10" s="233" customFormat="1" ht="15.75" x14ac:dyDescent="0.25">
      <c r="A142" s="107" t="s">
        <v>76</v>
      </c>
      <c r="B142" s="108"/>
      <c r="C142" s="108"/>
      <c r="D142" s="108"/>
      <c r="E142" s="108"/>
      <c r="F142" s="108"/>
      <c r="G142" s="108" t="s">
        <v>75</v>
      </c>
      <c r="H142" s="207"/>
      <c r="I142" s="1">
        <v>0</v>
      </c>
      <c r="J142" s="1">
        <v>0</v>
      </c>
    </row>
    <row r="143" spans="1:10" s="233" customFormat="1" ht="15.75" x14ac:dyDescent="0.25">
      <c r="A143" s="107" t="s">
        <v>77</v>
      </c>
      <c r="B143" s="108"/>
      <c r="C143" s="108"/>
      <c r="D143" s="108"/>
      <c r="E143" s="108"/>
      <c r="F143" s="108"/>
      <c r="G143" s="108" t="s">
        <v>75</v>
      </c>
      <c r="H143" s="207"/>
      <c r="I143" s="1">
        <v>0</v>
      </c>
      <c r="J143" s="1">
        <v>0</v>
      </c>
    </row>
    <row r="144" spans="1:10" s="233" customFormat="1" ht="15.75" x14ac:dyDescent="0.25">
      <c r="A144" s="107" t="s">
        <v>78</v>
      </c>
      <c r="B144" s="108"/>
      <c r="C144" s="108"/>
      <c r="D144" s="108"/>
      <c r="E144" s="108"/>
      <c r="F144" s="108"/>
      <c r="G144" s="108" t="s">
        <v>75</v>
      </c>
      <c r="H144" s="207"/>
      <c r="I144" s="1">
        <v>0</v>
      </c>
      <c r="J144" s="1">
        <v>0</v>
      </c>
    </row>
    <row r="145" spans="1:10" s="233" customFormat="1" ht="15.75" x14ac:dyDescent="0.25">
      <c r="A145" s="107" t="s">
        <v>79</v>
      </c>
      <c r="B145" s="108"/>
      <c r="C145" s="108"/>
      <c r="D145" s="108"/>
      <c r="E145" s="108"/>
      <c r="F145" s="108"/>
      <c r="G145" s="108" t="s">
        <v>75</v>
      </c>
      <c r="H145" s="207"/>
      <c r="I145" s="1">
        <v>0</v>
      </c>
      <c r="J145" s="1">
        <v>0</v>
      </c>
    </row>
    <row r="146" spans="1:10" s="233" customFormat="1" ht="15.75" x14ac:dyDescent="0.25">
      <c r="A146" s="208" t="s">
        <v>80</v>
      </c>
      <c r="B146" s="35"/>
      <c r="C146" s="35"/>
      <c r="D146" s="35"/>
      <c r="E146" s="35"/>
      <c r="F146" s="35"/>
      <c r="G146" s="35"/>
      <c r="H146" s="209"/>
      <c r="I146" s="210">
        <f>SUM(I138:I145)</f>
        <v>0</v>
      </c>
      <c r="J146" s="210">
        <f>SUM(J138:J145)</f>
        <v>0</v>
      </c>
    </row>
    <row r="147" spans="1:10" s="233" customFormat="1" ht="15.75" x14ac:dyDescent="0.25">
      <c r="A147" s="211" t="s">
        <v>81</v>
      </c>
      <c r="B147" s="108"/>
      <c r="C147" s="108"/>
      <c r="D147" s="108"/>
      <c r="E147" s="108"/>
      <c r="F147" s="108"/>
      <c r="G147" s="108"/>
      <c r="H147" s="207"/>
      <c r="I147" s="212"/>
      <c r="J147" s="54">
        <v>1</v>
      </c>
    </row>
    <row r="148" spans="1:10" s="233" customFormat="1" ht="15.75" x14ac:dyDescent="0.25">
      <c r="A148" s="208" t="s">
        <v>82</v>
      </c>
      <c r="B148" s="35"/>
      <c r="C148" s="35"/>
      <c r="D148" s="35"/>
      <c r="E148" s="35"/>
      <c r="F148" s="35"/>
      <c r="G148" s="35"/>
      <c r="H148" s="209"/>
      <c r="I148" s="210">
        <f>+I146</f>
        <v>0</v>
      </c>
      <c r="J148" s="210">
        <f>+J146*J147</f>
        <v>0</v>
      </c>
    </row>
    <row r="149" spans="1:10" s="233" customFormat="1" ht="15.75" x14ac:dyDescent="0.25">
      <c r="A149" s="107" t="s">
        <v>114</v>
      </c>
      <c r="B149" s="108"/>
      <c r="C149" s="108"/>
      <c r="D149" s="108"/>
      <c r="E149" s="213" t="e">
        <f>+E164</f>
        <v>#DIV/0!</v>
      </c>
      <c r="F149" s="213" t="e">
        <f>+I164</f>
        <v>#DIV/0!</v>
      </c>
      <c r="G149" s="214" t="s">
        <v>83</v>
      </c>
      <c r="H149" s="207"/>
      <c r="I149" s="215"/>
      <c r="J149" s="216"/>
    </row>
    <row r="150" spans="1:10" s="233" customFormat="1" ht="15.75" x14ac:dyDescent="0.25">
      <c r="A150" s="208" t="s">
        <v>84</v>
      </c>
      <c r="B150" s="35"/>
      <c r="C150" s="35"/>
      <c r="D150" s="35"/>
      <c r="E150" s="35"/>
      <c r="F150" s="35"/>
      <c r="G150" s="35"/>
      <c r="H150" s="209"/>
      <c r="I150" s="217" t="e">
        <f>IF(F149&lt;E149,+I148*F149,+I148*E149)</f>
        <v>#DIV/0!</v>
      </c>
      <c r="J150" s="217" t="e">
        <f>IF(F149&lt;E149,+J148*F149,+J148*E149)</f>
        <v>#DIV/0!</v>
      </c>
    </row>
    <row r="151" spans="1:10" s="233" customFormat="1" ht="15.75" x14ac:dyDescent="0.25">
      <c r="A151" s="107" t="s">
        <v>85</v>
      </c>
      <c r="B151" s="108"/>
      <c r="C151" s="108"/>
      <c r="D151" s="108"/>
      <c r="E151" s="108"/>
      <c r="F151" s="53">
        <v>0</v>
      </c>
      <c r="G151" s="53">
        <v>0</v>
      </c>
      <c r="H151" s="207"/>
      <c r="I151" s="215"/>
      <c r="J151" s="216"/>
    </row>
    <row r="152" spans="1:10" s="233" customFormat="1" ht="15.75" x14ac:dyDescent="0.25">
      <c r="A152" s="208" t="s">
        <v>86</v>
      </c>
      <c r="B152" s="35"/>
      <c r="C152" s="35"/>
      <c r="D152" s="35"/>
      <c r="E152" s="35"/>
      <c r="F152" s="35"/>
      <c r="G152" s="35"/>
      <c r="H152" s="209"/>
      <c r="I152" s="217" t="e">
        <f>+I150*F151</f>
        <v>#DIV/0!</v>
      </c>
      <c r="J152" s="218" t="e">
        <f>+J150*G151</f>
        <v>#DIV/0!</v>
      </c>
    </row>
    <row r="153" spans="1:10" s="233" customFormat="1" ht="15.75" x14ac:dyDescent="0.25">
      <c r="A153" s="208" t="s">
        <v>87</v>
      </c>
      <c r="B153" s="35"/>
      <c r="C153" s="35"/>
      <c r="D153" s="35"/>
      <c r="E153" s="35"/>
      <c r="F153" s="35"/>
      <c r="G153" s="35"/>
      <c r="H153" s="209"/>
      <c r="I153" s="219" t="e">
        <f>+I152+J152</f>
        <v>#DIV/0!</v>
      </c>
      <c r="J153" s="220"/>
    </row>
    <row r="154" spans="1:10" s="233" customFormat="1" ht="15.75" x14ac:dyDescent="0.25">
      <c r="A154" s="208" t="s">
        <v>88</v>
      </c>
      <c r="B154" s="35"/>
      <c r="C154" s="35"/>
      <c r="D154" s="35"/>
      <c r="E154" s="35"/>
      <c r="F154" s="35"/>
      <c r="G154" s="35" t="s">
        <v>89</v>
      </c>
      <c r="H154" s="209"/>
      <c r="I154" s="1"/>
      <c r="J154" s="220"/>
    </row>
    <row r="155" spans="1:10" s="233" customFormat="1" ht="15.75" x14ac:dyDescent="0.25">
      <c r="A155" s="107" t="s">
        <v>90</v>
      </c>
      <c r="B155" s="108"/>
      <c r="C155" s="108"/>
      <c r="D155" s="108"/>
      <c r="E155" s="108"/>
      <c r="F155" s="108"/>
      <c r="G155" s="108"/>
      <c r="H155" s="207"/>
      <c r="I155" s="219" t="e">
        <f>IF(I153&gt;I154,+I154,I153)</f>
        <v>#DIV/0!</v>
      </c>
      <c r="J155" s="220"/>
    </row>
    <row r="156" spans="1:10" s="233" customFormat="1" ht="15.75" x14ac:dyDescent="0.25">
      <c r="A156" s="107" t="s">
        <v>91</v>
      </c>
      <c r="B156" s="108"/>
      <c r="C156" s="108"/>
      <c r="D156" s="108"/>
      <c r="E156" s="108"/>
      <c r="F156" s="108"/>
      <c r="G156" s="108"/>
      <c r="H156" s="61"/>
      <c r="I156" s="221"/>
      <c r="J156" s="222"/>
    </row>
    <row r="157" spans="1:10" s="233" customFormat="1" ht="15.75" x14ac:dyDescent="0.25">
      <c r="A157" s="223" t="s">
        <v>92</v>
      </c>
      <c r="B157" s="224"/>
      <c r="C157" s="224"/>
      <c r="D157" s="224"/>
      <c r="E157" s="224"/>
      <c r="F157" s="224"/>
      <c r="G157" s="224" t="s">
        <v>89</v>
      </c>
      <c r="H157" s="225"/>
      <c r="I157" s="1">
        <v>0</v>
      </c>
      <c r="J157" s="226"/>
    </row>
    <row r="158" spans="1:10" s="96" customFormat="1" ht="12.75" x14ac:dyDescent="0.2">
      <c r="H158" s="55"/>
      <c r="I158" s="56"/>
      <c r="J158" s="56"/>
    </row>
    <row r="159" spans="1:10" s="231" customFormat="1" ht="12.75" x14ac:dyDescent="0.2">
      <c r="A159" s="227"/>
      <c r="B159" s="228"/>
      <c r="C159" s="228"/>
      <c r="D159" s="228"/>
      <c r="E159" s="228"/>
      <c r="F159" s="228"/>
      <c r="G159" s="228"/>
      <c r="H159" s="229"/>
      <c r="I159" s="230"/>
    </row>
    <row r="160" spans="1:10" s="233" customFormat="1" ht="15.75" x14ac:dyDescent="0.25">
      <c r="A160" s="266" t="s">
        <v>115</v>
      </c>
      <c r="B160" s="267"/>
      <c r="C160" s="267"/>
      <c r="D160" s="267"/>
      <c r="E160" s="108"/>
      <c r="F160" s="108"/>
      <c r="G160" s="108"/>
      <c r="H160" s="207"/>
      <c r="I160" s="232"/>
    </row>
    <row r="161" spans="1:11" s="231" customFormat="1" ht="12.75" x14ac:dyDescent="0.2">
      <c r="A161" s="95"/>
      <c r="B161" s="96"/>
      <c r="C161" s="96"/>
      <c r="D161" s="96"/>
      <c r="E161" s="96"/>
      <c r="F161" s="96"/>
      <c r="G161" s="96"/>
      <c r="H161" s="234"/>
      <c r="I161" s="97"/>
    </row>
    <row r="162" spans="1:11" s="233" customFormat="1" ht="15.75" x14ac:dyDescent="0.25">
      <c r="A162" s="235" t="s">
        <v>113</v>
      </c>
      <c r="B162" s="108"/>
      <c r="C162" s="108"/>
      <c r="D162" s="236"/>
      <c r="E162" s="244"/>
      <c r="F162" s="108"/>
      <c r="G162" s="237" t="s">
        <v>112</v>
      </c>
      <c r="H162" s="108"/>
      <c r="I162" s="243"/>
      <c r="J162" s="236"/>
      <c r="K162" s="13"/>
    </row>
    <row r="163" spans="1:11" s="233" customFormat="1" ht="15.75" x14ac:dyDescent="0.25">
      <c r="A163" s="238" t="s">
        <v>95</v>
      </c>
      <c r="B163" s="60"/>
      <c r="C163" s="108"/>
      <c r="D163" s="108"/>
      <c r="E163" s="244"/>
      <c r="F163" s="214"/>
      <c r="G163" s="237" t="s">
        <v>111</v>
      </c>
      <c r="H163" s="60"/>
      <c r="I163" s="243"/>
      <c r="J163" s="108"/>
      <c r="K163" s="13"/>
    </row>
    <row r="164" spans="1:11" s="233" customFormat="1" ht="15.75" x14ac:dyDescent="0.25">
      <c r="A164" s="239" t="s">
        <v>93</v>
      </c>
      <c r="B164" s="108"/>
      <c r="C164" s="108"/>
      <c r="D164" s="60"/>
      <c r="E164" s="51" t="e">
        <f>+E163/E162</f>
        <v>#DIV/0!</v>
      </c>
      <c r="F164" s="240"/>
      <c r="G164" s="240" t="s">
        <v>94</v>
      </c>
      <c r="H164" s="241"/>
      <c r="I164" s="52" t="e">
        <f>+I163/I162</f>
        <v>#DIV/0!</v>
      </c>
      <c r="J164" s="242"/>
    </row>
    <row r="165" spans="1:11" s="14" customFormat="1" x14ac:dyDescent="0.25">
      <c r="A165" s="16"/>
      <c r="B165" s="17"/>
      <c r="C165" s="17"/>
      <c r="D165" s="17"/>
      <c r="E165" s="17"/>
      <c r="F165" s="17"/>
      <c r="G165" s="17"/>
      <c r="H165" s="18"/>
      <c r="I165" s="19"/>
    </row>
    <row r="166" spans="1:11" s="14" customFormat="1" ht="15.75" x14ac:dyDescent="0.25">
      <c r="A166" s="62"/>
      <c r="B166" s="63"/>
      <c r="C166" s="63"/>
      <c r="D166" s="63"/>
      <c r="E166" s="63"/>
      <c r="F166" s="64" t="s">
        <v>122</v>
      </c>
      <c r="G166" s="63"/>
      <c r="H166" s="65"/>
      <c r="I166" s="66"/>
    </row>
    <row r="167" spans="1:11" s="14" customFormat="1" ht="15.75" x14ac:dyDescent="0.25">
      <c r="A167" s="293" t="s">
        <v>123</v>
      </c>
      <c r="B167" s="294"/>
      <c r="C167" s="294"/>
      <c r="D167" s="294"/>
      <c r="E167" s="245" t="e">
        <f>I167/F167</f>
        <v>#DIV/0!</v>
      </c>
      <c r="F167" s="244"/>
      <c r="G167" s="246"/>
      <c r="H167" s="246" t="s">
        <v>9</v>
      </c>
      <c r="I167" s="67">
        <f>G138</f>
        <v>0</v>
      </c>
    </row>
    <row r="168" spans="1:11" s="14" customFormat="1" ht="15.75" x14ac:dyDescent="0.25">
      <c r="A168" s="68"/>
      <c r="B168" s="69"/>
      <c r="C168" s="69"/>
      <c r="D168" s="69"/>
      <c r="E168" s="69"/>
      <c r="F168" s="69"/>
      <c r="G168" s="69"/>
      <c r="H168" s="70"/>
      <c r="I168" s="71"/>
    </row>
    <row r="169" spans="1:11" s="14" customFormat="1" ht="15.75" x14ac:dyDescent="0.25">
      <c r="A169" s="60"/>
      <c r="B169" s="60"/>
      <c r="C169" s="60"/>
      <c r="D169" s="60"/>
      <c r="E169" s="60"/>
      <c r="F169" s="60"/>
      <c r="G169" s="60"/>
      <c r="H169" s="61"/>
      <c r="I169" s="60"/>
    </row>
    <row r="170" spans="1:11" s="14" customFormat="1" x14ac:dyDescent="0.25">
      <c r="H170" s="15"/>
    </row>
    <row r="171" spans="1:11" s="14" customFormat="1" x14ac:dyDescent="0.25">
      <c r="H171" s="15"/>
    </row>
    <row r="172" spans="1:11" s="14" customFormat="1" x14ac:dyDescent="0.25">
      <c r="H172" s="15"/>
    </row>
    <row r="173" spans="1:11" s="56" customFormat="1" ht="12.75" x14ac:dyDescent="0.2">
      <c r="A173" s="295" t="s">
        <v>126</v>
      </c>
      <c r="B173" s="295"/>
      <c r="H173" s="55"/>
    </row>
    <row r="174" spans="1:11" s="14" customFormat="1" x14ac:dyDescent="0.25">
      <c r="H174" s="15"/>
    </row>
    <row r="175" spans="1:11" s="14" customFormat="1" x14ac:dyDescent="0.25">
      <c r="H175" s="15"/>
    </row>
    <row r="176" spans="1:11" s="14" customFormat="1" x14ac:dyDescent="0.25">
      <c r="H176" s="15"/>
    </row>
    <row r="177" spans="8:8" s="14" customFormat="1" x14ac:dyDescent="0.25">
      <c r="H177" s="15"/>
    </row>
    <row r="178" spans="8:8" s="14" customFormat="1" x14ac:dyDescent="0.25">
      <c r="H178" s="15"/>
    </row>
    <row r="179" spans="8:8" s="14" customFormat="1" x14ac:dyDescent="0.25">
      <c r="H179" s="15"/>
    </row>
    <row r="180" spans="8:8" s="14" customFormat="1" x14ac:dyDescent="0.25">
      <c r="H180" s="15"/>
    </row>
    <row r="181" spans="8:8" s="14" customFormat="1" x14ac:dyDescent="0.25">
      <c r="H181" s="15"/>
    </row>
    <row r="182" spans="8:8" s="14" customFormat="1" x14ac:dyDescent="0.25">
      <c r="H182" s="15"/>
    </row>
    <row r="183" spans="8:8" s="14" customFormat="1" x14ac:dyDescent="0.25">
      <c r="H183" s="15"/>
    </row>
    <row r="184" spans="8:8" s="14" customFormat="1" x14ac:dyDescent="0.25">
      <c r="H184" s="15"/>
    </row>
    <row r="185" spans="8:8" s="14" customFormat="1" x14ac:dyDescent="0.25">
      <c r="H185" s="15"/>
    </row>
    <row r="186" spans="8:8" s="14" customFormat="1" x14ac:dyDescent="0.25">
      <c r="H186" s="15"/>
    </row>
    <row r="187" spans="8:8" s="14" customFormat="1" x14ac:dyDescent="0.25">
      <c r="H187" s="15"/>
    </row>
    <row r="188" spans="8:8" s="14" customFormat="1" x14ac:dyDescent="0.25">
      <c r="H188" s="15"/>
    </row>
    <row r="189" spans="8:8" s="14" customFormat="1" x14ac:dyDescent="0.25">
      <c r="H189" s="15"/>
    </row>
    <row r="190" spans="8:8" s="14" customFormat="1" x14ac:dyDescent="0.25">
      <c r="H190" s="15"/>
    </row>
    <row r="191" spans="8:8" s="14" customFormat="1" x14ac:dyDescent="0.25">
      <c r="H191" s="15"/>
    </row>
    <row r="192" spans="8:8" s="14" customFormat="1" x14ac:dyDescent="0.25">
      <c r="H192" s="15"/>
    </row>
    <row r="193" spans="8:8" s="14" customFormat="1" x14ac:dyDescent="0.25">
      <c r="H193" s="15"/>
    </row>
    <row r="194" spans="8:8" s="14" customFormat="1" x14ac:dyDescent="0.25">
      <c r="H194" s="15"/>
    </row>
    <row r="195" spans="8:8" s="14" customFormat="1" x14ac:dyDescent="0.25">
      <c r="H195" s="15"/>
    </row>
  </sheetData>
  <sheetProtection algorithmName="SHA-512" hashValue="HD49Unl3uQyhoJFh6VxPwmh8hBohd3wBnq23dIS1fVExNkXXb+/E592zVMaAMA+sRk8HtEelmMcdW/XkZLK5RQ==" saltValue="iE247GjND1dudEUo5ESYFQ==" spinCount="100000" sheet="1" selectLockedCells="1"/>
  <mergeCells count="52">
    <mergeCell ref="A167:D167"/>
    <mergeCell ref="A173:B173"/>
    <mergeCell ref="V38:W38"/>
    <mergeCell ref="A93:D93"/>
    <mergeCell ref="N42:Q42"/>
    <mergeCell ref="V42:W42"/>
    <mergeCell ref="I51:J51"/>
    <mergeCell ref="I63:J63"/>
    <mergeCell ref="I90:J90"/>
    <mergeCell ref="B59:D59"/>
    <mergeCell ref="I74:J74"/>
    <mergeCell ref="I95:J95"/>
    <mergeCell ref="I118:J118"/>
    <mergeCell ref="C141:F141"/>
    <mergeCell ref="B107:D107"/>
    <mergeCell ref="I140:J140"/>
    <mergeCell ref="I3:J3"/>
    <mergeCell ref="A6:D6"/>
    <mergeCell ref="I7:J7"/>
    <mergeCell ref="I8:J8"/>
    <mergeCell ref="I19:J19"/>
    <mergeCell ref="B12:D12"/>
    <mergeCell ref="B13:D13"/>
    <mergeCell ref="B11:D11"/>
    <mergeCell ref="I29:J29"/>
    <mergeCell ref="B71:D71"/>
    <mergeCell ref="B82:D82"/>
    <mergeCell ref="B83:D83"/>
    <mergeCell ref="B84:D84"/>
    <mergeCell ref="B60:D60"/>
    <mergeCell ref="B37:D37"/>
    <mergeCell ref="B38:D38"/>
    <mergeCell ref="B48:D48"/>
    <mergeCell ref="B70:D70"/>
    <mergeCell ref="I45:J45"/>
    <mergeCell ref="B69:D69"/>
    <mergeCell ref="B24:D24"/>
    <mergeCell ref="B25:D25"/>
    <mergeCell ref="A160:D160"/>
    <mergeCell ref="A15:H15"/>
    <mergeCell ref="A16:H16"/>
    <mergeCell ref="A17:G17"/>
    <mergeCell ref="B106:D106"/>
    <mergeCell ref="B26:D26"/>
    <mergeCell ref="B123:D123"/>
    <mergeCell ref="C134:D134"/>
    <mergeCell ref="C135:D135"/>
    <mergeCell ref="B104:D104"/>
    <mergeCell ref="B105:D105"/>
    <mergeCell ref="B122:D122"/>
    <mergeCell ref="B114:D114"/>
    <mergeCell ref="B115:D115"/>
  </mergeCells>
  <pageMargins left="0.2" right="0.2" top="0.25" bottom="0.25" header="0.3" footer="0.3"/>
  <pageSetup scale="52" orientation="portrait" r:id="rId1"/>
  <headerFooter>
    <oddFooter>Page &amp;P of &amp;N</oddFooter>
  </headerFooter>
  <rowBreaks count="1" manualBreakCount="1">
    <brk id="87" max="9" man="1"/>
  </rowBreaks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DEVCOSTBUDGET</vt:lpstr>
      <vt:lpstr>DEVCOSTBUDGET!Print_Area</vt:lpstr>
    </vt:vector>
  </TitlesOfParts>
  <Company>State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tgreen</dc:creator>
  <cp:lastModifiedBy>Derrick Rose</cp:lastModifiedBy>
  <cp:lastPrinted>2016-10-19T14:41:20Z</cp:lastPrinted>
  <dcterms:created xsi:type="dcterms:W3CDTF">2011-02-28T15:43:44Z</dcterms:created>
  <dcterms:modified xsi:type="dcterms:W3CDTF">2019-10-24T15:46:39Z</dcterms:modified>
</cp:coreProperties>
</file>